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096"/>
  </bookViews>
  <sheets>
    <sheet name="Регионы РФ" sheetId="1" r:id="rId1"/>
    <sheet name="Сферы" sheetId="2" r:id="rId2"/>
  </sheets>
  <definedNames>
    <definedName name="_xlnm._FilterDatabase" localSheetId="0" hidden="1">'Регионы РФ'!$A$1:$K$1</definedName>
    <definedName name="_xlnm._FilterDatabase" localSheetId="1" hidden="1">Сферы!$A$1:$C$1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  <c r="H14"/>
  <c r="I14"/>
  <c r="J2"/>
  <c r="C87" i="2" l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2" i="1"/>
  <c r="I2"/>
  <c r="H2"/>
  <c r="K51"/>
  <c r="J51"/>
  <c r="I51"/>
  <c r="H51"/>
  <c r="G51"/>
  <c r="K52"/>
  <c r="J52"/>
  <c r="I52"/>
  <c r="H52"/>
  <c r="G52"/>
  <c r="K17"/>
  <c r="J17"/>
  <c r="I17"/>
  <c r="H17"/>
  <c r="G17"/>
  <c r="K83"/>
  <c r="J83"/>
  <c r="I83"/>
  <c r="H83"/>
  <c r="G83"/>
  <c r="K70"/>
  <c r="J70"/>
  <c r="I70"/>
  <c r="H70"/>
  <c r="G70"/>
  <c r="K50"/>
  <c r="J50"/>
  <c r="I50"/>
  <c r="H50"/>
  <c r="G50"/>
  <c r="K59"/>
  <c r="J59"/>
  <c r="I59"/>
  <c r="H59"/>
  <c r="G59"/>
  <c r="K47"/>
  <c r="J47"/>
  <c r="I47"/>
  <c r="H47"/>
  <c r="G47"/>
  <c r="K61"/>
  <c r="J61"/>
  <c r="I61"/>
  <c r="H61"/>
  <c r="G61"/>
  <c r="K21"/>
  <c r="J21"/>
  <c r="I21"/>
  <c r="H21"/>
  <c r="G21"/>
  <c r="K46"/>
  <c r="J46"/>
  <c r="I46"/>
  <c r="H46"/>
  <c r="G46"/>
  <c r="K85"/>
  <c r="J85"/>
  <c r="I85"/>
  <c r="H85"/>
  <c r="G85"/>
  <c r="K13"/>
  <c r="J13"/>
  <c r="I13"/>
  <c r="H13"/>
  <c r="G13"/>
  <c r="K41"/>
  <c r="J41"/>
  <c r="I41"/>
  <c r="H41"/>
  <c r="G41"/>
  <c r="K79"/>
  <c r="J79"/>
  <c r="I79"/>
  <c r="H79"/>
  <c r="G79"/>
  <c r="K15"/>
  <c r="J15"/>
  <c r="I15"/>
  <c r="H15"/>
  <c r="G15"/>
  <c r="K18"/>
  <c r="J18"/>
  <c r="I18"/>
  <c r="H18"/>
  <c r="G18"/>
  <c r="K19"/>
  <c r="J19"/>
  <c r="I19"/>
  <c r="H19"/>
  <c r="G19"/>
  <c r="K42"/>
  <c r="J42"/>
  <c r="I42"/>
  <c r="H42"/>
  <c r="G42"/>
  <c r="K84"/>
  <c r="J84"/>
  <c r="I84"/>
  <c r="H84"/>
  <c r="G84"/>
  <c r="K56"/>
  <c r="J56"/>
  <c r="I56"/>
  <c r="H56"/>
  <c r="G56"/>
  <c r="K27"/>
  <c r="J27"/>
  <c r="I27"/>
  <c r="H27"/>
  <c r="G27"/>
  <c r="K31"/>
  <c r="J31"/>
  <c r="I31"/>
  <c r="H31"/>
  <c r="G31"/>
  <c r="K55"/>
  <c r="J55"/>
  <c r="I55"/>
  <c r="H55"/>
  <c r="G55"/>
  <c r="K24"/>
  <c r="J24"/>
  <c r="I24"/>
  <c r="H24"/>
  <c r="G24"/>
  <c r="K45"/>
  <c r="J45"/>
  <c r="I45"/>
  <c r="H45"/>
  <c r="G45"/>
  <c r="K20"/>
  <c r="J20"/>
  <c r="I20"/>
  <c r="H20"/>
  <c r="G20"/>
  <c r="K71"/>
  <c r="J71"/>
  <c r="I71"/>
  <c r="H71"/>
  <c r="G71"/>
  <c r="K57"/>
  <c r="J57"/>
  <c r="I57"/>
  <c r="H57"/>
  <c r="G57"/>
  <c r="K28"/>
  <c r="J28"/>
  <c r="I28"/>
  <c r="H28"/>
  <c r="G28"/>
  <c r="K74"/>
  <c r="J74"/>
  <c r="I74"/>
  <c r="H74"/>
  <c r="G74"/>
  <c r="K8"/>
  <c r="J8"/>
  <c r="I8"/>
  <c r="H8"/>
  <c r="G8"/>
  <c r="K73"/>
  <c r="J73"/>
  <c r="I73"/>
  <c r="H73"/>
  <c r="G73"/>
  <c r="K37"/>
  <c r="J37"/>
  <c r="I37"/>
  <c r="H37"/>
  <c r="G37"/>
  <c r="K32"/>
  <c r="J32"/>
  <c r="I32"/>
  <c r="H32"/>
  <c r="G32"/>
  <c r="K66"/>
  <c r="J66"/>
  <c r="I66"/>
  <c r="H66"/>
  <c r="G66"/>
  <c r="K9"/>
  <c r="J9"/>
  <c r="I9"/>
  <c r="H9"/>
  <c r="G9"/>
  <c r="K68"/>
  <c r="J68"/>
  <c r="I68"/>
  <c r="H68"/>
  <c r="G68"/>
  <c r="K64"/>
  <c r="J64"/>
  <c r="I64"/>
  <c r="H64"/>
  <c r="G64"/>
  <c r="K23"/>
  <c r="J23"/>
  <c r="I23"/>
  <c r="H23"/>
  <c r="G23"/>
  <c r="K87"/>
  <c r="J87"/>
  <c r="I87"/>
  <c r="H87"/>
  <c r="G87"/>
  <c r="K35"/>
  <c r="J35"/>
  <c r="I35"/>
  <c r="H35"/>
  <c r="G35"/>
  <c r="K6"/>
  <c r="J6"/>
  <c r="I6"/>
  <c r="H6"/>
  <c r="G6"/>
  <c r="K62"/>
  <c r="J62"/>
  <c r="I62"/>
  <c r="H62"/>
  <c r="G62"/>
  <c r="K49"/>
  <c r="J49"/>
  <c r="I49"/>
  <c r="H49"/>
  <c r="G49"/>
  <c r="K72"/>
  <c r="J72"/>
  <c r="I72"/>
  <c r="H72"/>
  <c r="G72"/>
  <c r="K76"/>
  <c r="J76"/>
  <c r="I76"/>
  <c r="H76"/>
  <c r="G76"/>
  <c r="K12"/>
  <c r="J12"/>
  <c r="I12"/>
  <c r="H12"/>
  <c r="G12"/>
  <c r="K5"/>
  <c r="J5"/>
  <c r="I5"/>
  <c r="H5"/>
  <c r="G5"/>
  <c r="K67"/>
  <c r="J67"/>
  <c r="I67"/>
  <c r="H67"/>
  <c r="G67"/>
  <c r="K36"/>
  <c r="J36"/>
  <c r="I36"/>
  <c r="H36"/>
  <c r="G36"/>
  <c r="K63"/>
  <c r="J63"/>
  <c r="I63"/>
  <c r="H63"/>
  <c r="G63"/>
  <c r="K34"/>
  <c r="J34"/>
  <c r="I34"/>
  <c r="H34"/>
  <c r="G34"/>
  <c r="K14"/>
  <c r="J14"/>
  <c r="G14"/>
  <c r="K53"/>
  <c r="J53"/>
  <c r="I53"/>
  <c r="H53"/>
  <c r="G53"/>
  <c r="K80"/>
  <c r="J80"/>
  <c r="I80"/>
  <c r="H80"/>
  <c r="G80"/>
  <c r="K78"/>
  <c r="J78"/>
  <c r="I78"/>
  <c r="H78"/>
  <c r="G78"/>
  <c r="K7"/>
  <c r="J7"/>
  <c r="I7"/>
  <c r="H7"/>
  <c r="G7"/>
  <c r="K4"/>
  <c r="J4"/>
  <c r="I4"/>
  <c r="H4"/>
  <c r="G4"/>
  <c r="K75"/>
  <c r="J75"/>
  <c r="I75"/>
  <c r="H75"/>
  <c r="G75"/>
  <c r="K77"/>
  <c r="J77"/>
  <c r="I77"/>
  <c r="H77"/>
  <c r="G77"/>
  <c r="K39"/>
  <c r="J39"/>
  <c r="I39"/>
  <c r="H39"/>
  <c r="G39"/>
  <c r="K33"/>
  <c r="J33"/>
  <c r="I33"/>
  <c r="H33"/>
  <c r="G33"/>
  <c r="K3"/>
  <c r="J3"/>
  <c r="I3"/>
  <c r="H3"/>
  <c r="G3"/>
  <c r="K38"/>
  <c r="J38"/>
  <c r="I38"/>
  <c r="H38"/>
  <c r="G38"/>
  <c r="K44"/>
  <c r="J44"/>
  <c r="I44"/>
  <c r="H44"/>
  <c r="G44"/>
  <c r="K10"/>
  <c r="J10"/>
  <c r="I10"/>
  <c r="H10"/>
  <c r="G10"/>
  <c r="K65"/>
  <c r="J65"/>
  <c r="I65"/>
  <c r="H65"/>
  <c r="G65"/>
  <c r="K29"/>
  <c r="J29"/>
  <c r="I29"/>
  <c r="H29"/>
  <c r="G29"/>
  <c r="K43"/>
  <c r="J43"/>
  <c r="I43"/>
  <c r="H43"/>
  <c r="G43"/>
  <c r="K30"/>
  <c r="J30"/>
  <c r="I30"/>
  <c r="H30"/>
  <c r="G30"/>
  <c r="K60"/>
  <c r="J60"/>
  <c r="I60"/>
  <c r="H60"/>
  <c r="G60"/>
  <c r="K58"/>
  <c r="J58"/>
  <c r="I58"/>
  <c r="H58"/>
  <c r="G58"/>
  <c r="K54"/>
  <c r="J54"/>
  <c r="I54"/>
  <c r="H54"/>
  <c r="G54"/>
  <c r="K11"/>
  <c r="J11"/>
  <c r="I11"/>
  <c r="H11"/>
  <c r="G11"/>
  <c r="K25"/>
  <c r="J25"/>
  <c r="I25"/>
  <c r="H25"/>
  <c r="G25"/>
  <c r="K40"/>
  <c r="J40"/>
  <c r="I40"/>
  <c r="H40"/>
  <c r="G40"/>
  <c r="K82"/>
  <c r="J82"/>
  <c r="I82"/>
  <c r="H82"/>
  <c r="G82"/>
  <c r="K48"/>
  <c r="J48"/>
  <c r="I48"/>
  <c r="H48"/>
  <c r="G48"/>
  <c r="K16"/>
  <c r="J16"/>
  <c r="I16"/>
  <c r="H16"/>
  <c r="G16"/>
  <c r="K69"/>
  <c r="J69"/>
  <c r="I69"/>
  <c r="H69"/>
  <c r="G69"/>
  <c r="K86"/>
  <c r="J86"/>
  <c r="I86"/>
  <c r="H86"/>
  <c r="G86"/>
  <c r="K81"/>
  <c r="J81"/>
  <c r="I81"/>
  <c r="H81"/>
  <c r="G81"/>
  <c r="K22"/>
  <c r="J22"/>
  <c r="I22"/>
  <c r="H22"/>
  <c r="G22"/>
  <c r="K26"/>
  <c r="J26"/>
  <c r="I26"/>
  <c r="H26"/>
  <c r="G26"/>
</calcChain>
</file>

<file path=xl/sharedStrings.xml><?xml version="1.0" encoding="utf-8"?>
<sst xmlns="http://schemas.openxmlformats.org/spreadsheetml/2006/main" count="187" uniqueCount="187">
  <si>
    <t>№</t>
  </si>
  <si>
    <t>Регион</t>
  </si>
  <si>
    <t>Выбросы в атмосферу загрязняющих веществ за 2021 г. всего, тонн</t>
  </si>
  <si>
    <t>Выбросы в атмосферу загрязняющих веществ за 2022 г. всего, тонн</t>
  </si>
  <si>
    <t>Российская Федерация</t>
  </si>
  <si>
    <t>Красноярский край</t>
  </si>
  <si>
    <t>Кемеровская область</t>
  </si>
  <si>
    <t>Ханты-Мансийский автономный округ - Югра</t>
  </si>
  <si>
    <t>Ямало-Ненецкий автономный округ</t>
  </si>
  <si>
    <t>Свердловская область</t>
  </si>
  <si>
    <t>Иркутская область</t>
  </si>
  <si>
    <t>Республика Башкортостан</t>
  </si>
  <si>
    <t>Челябинская область</t>
  </si>
  <si>
    <t>Оренбургская область</t>
  </si>
  <si>
    <t>Краснодарский край</t>
  </si>
  <si>
    <t>Вологодская область</t>
  </si>
  <si>
    <t>Республика Коми</t>
  </si>
  <si>
    <t>Республика Саха (Якутия)</t>
  </si>
  <si>
    <t>Республика Татарстан</t>
  </si>
  <si>
    <t>Липецкая область</t>
  </si>
  <si>
    <t>Пермский край</t>
  </si>
  <si>
    <t>Ленинградская область</t>
  </si>
  <si>
    <t>Самарская область</t>
  </si>
  <si>
    <t>Волгоградская область</t>
  </si>
  <si>
    <t>Приморский край</t>
  </si>
  <si>
    <t>Новосибирская область</t>
  </si>
  <si>
    <t>Алтайский край</t>
  </si>
  <si>
    <t>Московская область</t>
  </si>
  <si>
    <t>Омская область</t>
  </si>
  <si>
    <t>Тюменская область</t>
  </si>
  <si>
    <t>Томская область</t>
  </si>
  <si>
    <t>Амурская область</t>
  </si>
  <si>
    <t>Белгородская область</t>
  </si>
  <si>
    <t>Удмуртская республика</t>
  </si>
  <si>
    <t>Хабаровский край</t>
  </si>
  <si>
    <t>Республика Карелия</t>
  </si>
  <si>
    <t>Забайкальский край</t>
  </si>
  <si>
    <t>Мурманская область</t>
  </si>
  <si>
    <t>Ростовская область</t>
  </si>
  <si>
    <t>Нижегородская область</t>
  </si>
  <si>
    <t>Саратовская область</t>
  </si>
  <si>
    <t>Архангельская область</t>
  </si>
  <si>
    <t>Воронежская область</t>
  </si>
  <si>
    <t>Тульская область</t>
  </si>
  <si>
    <t>Ставропольский край</t>
  </si>
  <si>
    <t>Республика Бурятия</t>
  </si>
  <si>
    <t>Республика Хакасия</t>
  </si>
  <si>
    <t>Астраханская область</t>
  </si>
  <si>
    <t>Ненецкий автономный округ</t>
  </si>
  <si>
    <t>Ярославская область</t>
  </si>
  <si>
    <t>Кировская область</t>
  </si>
  <si>
    <t>Рязанская область</t>
  </si>
  <si>
    <t>Сахалинская область</t>
  </si>
  <si>
    <t>Владимирская область</t>
  </si>
  <si>
    <t>Санкт-Петербург</t>
  </si>
  <si>
    <t>Москва</t>
  </si>
  <si>
    <t>Новгородская область</t>
  </si>
  <si>
    <t>Тамбовская область</t>
  </si>
  <si>
    <t>Брянская область</t>
  </si>
  <si>
    <t>Тверская область</t>
  </si>
  <si>
    <t>Курская область</t>
  </si>
  <si>
    <t>Республика Мордовия</t>
  </si>
  <si>
    <t>Смоленская область</t>
  </si>
  <si>
    <t>Камчатский край</t>
  </si>
  <si>
    <t>Псковская область</t>
  </si>
  <si>
    <t>Костромская область</t>
  </si>
  <si>
    <t>Республика Крым</t>
  </si>
  <si>
    <t>Магаданская область</t>
  </si>
  <si>
    <t>Курганская область</t>
  </si>
  <si>
    <t>Республика Марий Эл</t>
  </si>
  <si>
    <t>Чувашская Республика</t>
  </si>
  <si>
    <t>Пензенская область</t>
  </si>
  <si>
    <t>Калужская область</t>
  </si>
  <si>
    <t>Калининградская область</t>
  </si>
  <si>
    <t>Ивановская область</t>
  </si>
  <si>
    <t>Ульяновская область</t>
  </si>
  <si>
    <t>Орловская область</t>
  </si>
  <si>
    <t>Еврейская автономная область</t>
  </si>
  <si>
    <t>Чукотский автономный округ</t>
  </si>
  <si>
    <t>Республика Адыгея</t>
  </si>
  <si>
    <t>Карачаево-Черкесская республика</t>
  </si>
  <si>
    <t>Республика Тыва</t>
  </si>
  <si>
    <t>Республика Алтай</t>
  </si>
  <si>
    <t>Республика Северная Осетия - Алания</t>
  </si>
  <si>
    <t>Республика Дагестан</t>
  </si>
  <si>
    <t>Севастополь</t>
  </si>
  <si>
    <t>Чеченская республика</t>
  </si>
  <si>
    <t>Кабардино-Балкарская республика</t>
  </si>
  <si>
    <t>Республика Калмыкия</t>
  </si>
  <si>
    <t>Республика Ингушетия</t>
  </si>
  <si>
    <t>Изменение объема  выбросов, %</t>
  </si>
  <si>
    <t>Изменение объема  выбросов, тонн</t>
  </si>
  <si>
    <t>Обеспечение электрической энергией, газом и паром; кондиционирование воздуха</t>
  </si>
  <si>
    <t>Добыча нефти и природного газа</t>
  </si>
  <si>
    <t>Добыча металлических руд</t>
  </si>
  <si>
    <t>Добыча угля</t>
  </si>
  <si>
    <t>Производство металлургическое</t>
  </si>
  <si>
    <t>Деятельность сухопутного и трубопроводного транспорта</t>
  </si>
  <si>
    <t>Предоставление услуг в области добычи полезных ископаемых</t>
  </si>
  <si>
    <t>Сбор, обработка и утилизация отходов; обработка вторичного сырья</t>
  </si>
  <si>
    <t>Производство кокса и нефтепродуктов</t>
  </si>
  <si>
    <t>Производство прочей неметаллической минеральной продукции</t>
  </si>
  <si>
    <t>Производство химических веществ и химических продуктов</t>
  </si>
  <si>
    <t>Растениеводство и животноводство, охота и предоставление соответствующих услуг в этих областях</t>
  </si>
  <si>
    <t>Производство пищевых продуктов</t>
  </si>
  <si>
    <t>Добыча прочих полезных ископаемых</t>
  </si>
  <si>
    <t>Складское хозяйство и вспомогательная транспортная деятельность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</si>
  <si>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</si>
  <si>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</si>
  <si>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Сбор и обработка сточных вод</t>
  </si>
  <si>
    <t>Производство бумаги и бумажных изделий</t>
  </si>
  <si>
    <t>Строительство инженерных сооружений</t>
  </si>
  <si>
    <t>Строительство зданий</t>
  </si>
  <si>
    <t>Производство прочих транспортных средств и оборудования</t>
  </si>
  <si>
    <t>Забор, очистка и распределение воды</t>
  </si>
  <si>
    <t>Лесоводство и лесозаготовки</t>
  </si>
  <si>
    <t>Ремонт и монтаж машин и оборудования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</si>
  <si>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</si>
  <si>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Производство напитков</t>
  </si>
  <si>
    <t>Торговля розничная, кроме торговли автотранспортными средствами и мотоциклами</t>
  </si>
  <si>
    <t>Торговля оптовая, кроме оптовой торговли автотранспортными средствами и мотоциклами</t>
  </si>
  <si>
    <t>Операции с недвижимым имуществом</t>
  </si>
  <si>
    <t>Производство готовых металлических изделий, кроме машин и оборудования</t>
  </si>
  <si>
    <t>Работы строительные специализированные</t>
  </si>
  <si>
    <t>Производство компьютеров, электронных и оптических изделий</t>
  </si>
  <si>
    <t>Деятельность по обслуживанию зданий и территорий</t>
  </si>
  <si>
    <t>Производство резиновых и пластмассовых изделий</t>
  </si>
  <si>
    <t>Производство машин и оборудования, не включенных в другие группировки</t>
  </si>
  <si>
    <t>Деятельность в области телевизионного и радиовещания</t>
  </si>
  <si>
    <t>Производство автотранспортных средств, прицепов и полуприцепов</t>
  </si>
  <si>
    <t>Образование</t>
  </si>
  <si>
    <t>Деятельность творческая, деятельность в области искусства и организации развлечений</t>
  </si>
  <si>
    <t>&lt; Прочие &gt;</t>
  </si>
  <si>
    <t>Научные исследования и разработки</t>
  </si>
  <si>
    <t>Деятельность в области здравоохранения</t>
  </si>
  <si>
    <t>Производство электрического оборудования</t>
  </si>
  <si>
    <t>Торговля оптовая и розничная автотранспортными средствами и мотоциклами и их ремонт</t>
  </si>
  <si>
    <t>Производство мебели</t>
  </si>
  <si>
    <t>Деятельность по уходу с обеспечением проживания</t>
  </si>
  <si>
    <t>Производство текстильных изделий</t>
  </si>
  <si>
    <t>Деятельность водного транспорта</t>
  </si>
  <si>
    <t>Деятельность полиграфическая и копирование носителей информации</t>
  </si>
  <si>
    <t>Деятельность по предоставлению мест для временного проживания</t>
  </si>
  <si>
    <t>Деятельность воздушного и космического транспорта</t>
  </si>
  <si>
    <t>Производство кожи и изделий из кожи</t>
  </si>
  <si>
    <t>Предоставление услуг в области ликвидации последствий загрязнений и прочих услуг, связанных с удалением отходов</t>
  </si>
  <si>
    <t>Производство лекарственных средств и материалов, применяемых в медицинских целях</t>
  </si>
  <si>
    <t>Деятельность головных офисов; консультирование по вопросам управления</t>
  </si>
  <si>
    <t>Производство прочих готовых изделий</t>
  </si>
  <si>
    <t>Деятельность профессиональная научная и техническая прочая</t>
  </si>
  <si>
    <t>Рыболовство и рыбоводство</t>
  </si>
  <si>
    <t>Деятельность в сфере телекоммуникаций</t>
  </si>
  <si>
    <t>Деятельность в области информационных технологий</t>
  </si>
  <si>
    <t>Деятельность почтовой связи и курьерская деятельность</t>
  </si>
  <si>
    <t>Производство одежды</t>
  </si>
  <si>
    <t>Деятельность по предоставлению прочих персональных услуг</t>
  </si>
  <si>
    <t>Деятельность по предоставлению финансовых услуг, кроме услуг по страхованию и пенсионному обеспечению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</si>
  <si>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</si>
  <si>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в области спорта, отдыха и развлечений</t>
  </si>
  <si>
    <t>Деятельность по предоставлению продуктов питания и напитков</t>
  </si>
  <si>
    <t>Деятельность ветеринарная</t>
  </si>
  <si>
    <t>Аренда и лизинг</t>
  </si>
  <si>
    <t>Деятельность библиотек, архивов, музеев и прочих объектов культуры</t>
  </si>
  <si>
    <t>Производство табачных изделий</t>
  </si>
  <si>
    <t>Деятельность по обеспечению безопасности и проведению расследований</t>
  </si>
  <si>
    <t>Предоставление социальных услуг без обеспечения проживания</t>
  </si>
  <si>
    <t>Деятельность общественных организаций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</si>
  <si>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</si>
  <si>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</si>
  <si>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вспомогательная в сфере финансовых услуг и страхования</t>
  </si>
  <si>
    <t>Деятельность туристических агентств и прочих организаций, предоставляющих услуги в сфере туризма</t>
  </si>
  <si>
    <t>Деятельность издательская</t>
  </si>
  <si>
    <t>Ремонт компьютеров, предметов личного потребления и хозяйственно-бытового назначения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</si>
  <si>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</si>
  <si>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рекламная и исследование конъюнктуры рынка</t>
  </si>
  <si>
    <t>Деятельность в области права и бухгалтерского учета</t>
  </si>
  <si>
    <t>Производство кинофильмов, видеофильмов и телевизионных программ, издание звукозаписей и нот</t>
  </si>
  <si>
    <t>Деятельность по трудоустройству и подбору персонала</t>
  </si>
  <si>
    <t>Итого</t>
  </si>
  <si>
    <t>Объем выбросов в 2022 г., тонн</t>
  </si>
  <si>
    <t>Доля в общем объеме выбросов, %</t>
  </si>
  <si>
    <t>Сфера деятельности</t>
  </si>
  <si>
    <t>Количество предприятий, производящих выбросы загрязняющих веществ в 2021 г.</t>
  </si>
  <si>
    <t>Количество предприятий, производящих выбросы загрязняющих веществ в 2022 г.</t>
  </si>
  <si>
    <t>Изменение кол-ва предприятий-загрязнителей, %</t>
  </si>
  <si>
    <t>Изменение кол-ва предприятий-загрязнителей, абсолют.</t>
  </si>
  <si>
    <t>Доля региона в общероссийских выбросах в 2022 г., %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</si>
</sst>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0\ _₽_-;\-* #,##0.0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5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2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horizontal="right" vertical="center"/>
    </xf>
    <xf numFmtId="0" fontId="2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10" fontId="2" fillId="3" borderId="0" xfId="2" applyNumberFormat="1" applyFont="1" applyFill="1" applyBorder="1" applyAlignment="1">
      <alignment horizontal="right" vertical="center"/>
    </xf>
    <xf numFmtId="166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8.77734375" defaultRowHeight="13.2"/>
  <cols>
    <col min="1" max="1" width="8.77734375" style="8"/>
    <col min="2" max="2" width="33.77734375" style="8" customWidth="1"/>
    <col min="3" max="11" width="21" style="8" customWidth="1"/>
    <col min="12" max="16384" width="8.77734375" style="8"/>
  </cols>
  <sheetData>
    <row r="1" spans="1:11" s="9" customFormat="1" ht="79.2">
      <c r="A1" s="37" t="s">
        <v>0</v>
      </c>
      <c r="B1" s="38" t="s">
        <v>1</v>
      </c>
      <c r="C1" s="39" t="s">
        <v>182</v>
      </c>
      <c r="D1" s="39" t="s">
        <v>2</v>
      </c>
      <c r="E1" s="39" t="s">
        <v>183</v>
      </c>
      <c r="F1" s="39" t="s">
        <v>3</v>
      </c>
      <c r="G1" s="39" t="s">
        <v>186</v>
      </c>
      <c r="H1" s="39" t="s">
        <v>90</v>
      </c>
      <c r="I1" s="39" t="s">
        <v>91</v>
      </c>
      <c r="J1" s="40" t="s">
        <v>184</v>
      </c>
      <c r="K1" s="40" t="s">
        <v>185</v>
      </c>
    </row>
    <row r="2" spans="1:11" s="11" customFormat="1">
      <c r="A2" s="9">
        <v>1</v>
      </c>
      <c r="B2" s="10" t="s">
        <v>4</v>
      </c>
      <c r="C2" s="2">
        <v>131187</v>
      </c>
      <c r="D2" s="2">
        <v>17207700.292530462</v>
      </c>
      <c r="E2" s="2">
        <v>156360</v>
      </c>
      <c r="F2" s="2">
        <v>17173914.018697947</v>
      </c>
      <c r="G2" s="3">
        <f>F2/17162454</f>
        <v>1.000667737766286</v>
      </c>
      <c r="H2" s="3">
        <f>F2/D2-1</f>
        <v>-1.9634392311668192E-3</v>
      </c>
      <c r="I2" s="41">
        <f>F2-D2</f>
        <v>-33786.273832514882</v>
      </c>
      <c r="J2" s="3">
        <f>E2/C2-1</f>
        <v>0.1918863911820532</v>
      </c>
      <c r="K2" s="2">
        <f>E2-C2</f>
        <v>25173</v>
      </c>
    </row>
    <row r="3" spans="1:11">
      <c r="A3" s="12">
        <v>2</v>
      </c>
      <c r="B3" s="13" t="s">
        <v>26</v>
      </c>
      <c r="C3" s="14">
        <v>1856</v>
      </c>
      <c r="D3" s="14">
        <v>176925.94699999996</v>
      </c>
      <c r="E3" s="21">
        <v>2295</v>
      </c>
      <c r="F3" s="14">
        <v>194943.17299999995</v>
      </c>
      <c r="G3" s="25">
        <f>F3/17162454</f>
        <v>1.1358700393312049E-2</v>
      </c>
      <c r="H3" s="18">
        <f>F3/D3-1</f>
        <v>0.10183484280007837</v>
      </c>
      <c r="I3" s="19">
        <f>F3-D3</f>
        <v>18017.225999999995</v>
      </c>
      <c r="J3" s="18">
        <f>E3/C3-1</f>
        <v>0.23653017241379315</v>
      </c>
      <c r="K3" s="20">
        <f>E3-C3</f>
        <v>439</v>
      </c>
    </row>
    <row r="4" spans="1:11">
      <c r="A4" s="12">
        <v>3</v>
      </c>
      <c r="B4" s="13" t="s">
        <v>31</v>
      </c>
      <c r="C4" s="14">
        <v>1454</v>
      </c>
      <c r="D4" s="14">
        <v>150015.19890833899</v>
      </c>
      <c r="E4" s="21">
        <v>1640</v>
      </c>
      <c r="F4" s="14">
        <v>158798.85145457898</v>
      </c>
      <c r="G4" s="25">
        <f>F4/17162454</f>
        <v>9.2526891232791644E-3</v>
      </c>
      <c r="H4" s="18">
        <f>F4/D4-1</f>
        <v>5.8551750823640836E-2</v>
      </c>
      <c r="I4" s="19">
        <f>F4-D4</f>
        <v>8783.6525462399877</v>
      </c>
      <c r="J4" s="18">
        <f>E4/C4-1</f>
        <v>0.12792297111416784</v>
      </c>
      <c r="K4" s="20">
        <f>E4-C4</f>
        <v>186</v>
      </c>
    </row>
    <row r="5" spans="1:11">
      <c r="A5" s="12">
        <v>4</v>
      </c>
      <c r="B5" s="13" t="s">
        <v>41</v>
      </c>
      <c r="C5" s="14">
        <v>1562</v>
      </c>
      <c r="D5" s="14">
        <v>140754.37900000004</v>
      </c>
      <c r="E5" s="21">
        <v>1761</v>
      </c>
      <c r="F5" s="14">
        <v>117000.1400000001</v>
      </c>
      <c r="G5" s="25">
        <f>F5/17162454</f>
        <v>6.8172150672625312E-3</v>
      </c>
      <c r="H5" s="24">
        <f>F5/D5-1</f>
        <v>-0.16876376542430649</v>
      </c>
      <c r="I5" s="19">
        <f>F5-D5</f>
        <v>-23754.238999999943</v>
      </c>
      <c r="J5" s="18">
        <f>E5/C5-1</f>
        <v>0.12740076824583868</v>
      </c>
      <c r="K5" s="20">
        <f>E5-C5</f>
        <v>199</v>
      </c>
    </row>
    <row r="6" spans="1:11">
      <c r="A6" s="12">
        <v>5</v>
      </c>
      <c r="B6" s="13" t="s">
        <v>47</v>
      </c>
      <c r="C6" s="14">
        <v>1087</v>
      </c>
      <c r="D6" s="14">
        <v>91321.04280000001</v>
      </c>
      <c r="E6" s="21">
        <v>1262</v>
      </c>
      <c r="F6" s="14">
        <v>104234.5218</v>
      </c>
      <c r="G6" s="25">
        <f>F6/17162454</f>
        <v>6.0734042928825916E-3</v>
      </c>
      <c r="H6" s="18">
        <f>F6/D6-1</f>
        <v>0.14140748511032109</v>
      </c>
      <c r="I6" s="19">
        <f>F6-D6</f>
        <v>12913.478999999992</v>
      </c>
      <c r="J6" s="18">
        <f>E6/C6-1</f>
        <v>0.1609935602575896</v>
      </c>
      <c r="K6" s="20">
        <f>E6-C6</f>
        <v>175</v>
      </c>
    </row>
    <row r="7" spans="1:11">
      <c r="A7" s="12">
        <v>6</v>
      </c>
      <c r="B7" s="13" t="s">
        <v>32</v>
      </c>
      <c r="C7" s="14">
        <v>1741</v>
      </c>
      <c r="D7" s="14">
        <v>156317.10005699997</v>
      </c>
      <c r="E7" s="21">
        <v>2062</v>
      </c>
      <c r="F7" s="14">
        <v>158369.50899999993</v>
      </c>
      <c r="G7" s="25">
        <f>F7/17162454</f>
        <v>9.2276727442357556E-3</v>
      </c>
      <c r="H7" s="18">
        <f>F7/D7-1</f>
        <v>1.3129778778211421E-2</v>
      </c>
      <c r="I7" s="19">
        <f>F7-D7</f>
        <v>2052.4089429999585</v>
      </c>
      <c r="J7" s="18">
        <f>E7/C7-1</f>
        <v>0.18437679494543358</v>
      </c>
      <c r="K7" s="20">
        <f>E7-C7</f>
        <v>321</v>
      </c>
    </row>
    <row r="8" spans="1:11">
      <c r="A8" s="12">
        <v>7</v>
      </c>
      <c r="B8" s="13" t="s">
        <v>58</v>
      </c>
      <c r="C8" s="14">
        <v>1378</v>
      </c>
      <c r="D8" s="14">
        <v>43868.064002300016</v>
      </c>
      <c r="E8" s="21">
        <v>1562</v>
      </c>
      <c r="F8" s="14">
        <v>54306.927999999993</v>
      </c>
      <c r="G8" s="25">
        <f>F8/17162454</f>
        <v>3.1642868787878464E-3</v>
      </c>
      <c r="H8" s="23">
        <f>F8/D8-1</f>
        <v>0.23796044423461815</v>
      </c>
      <c r="I8" s="19">
        <f>F8-D8</f>
        <v>10438.863997699977</v>
      </c>
      <c r="J8" s="18">
        <f>E8/C8-1</f>
        <v>0.13352685050798252</v>
      </c>
      <c r="K8" s="20">
        <f>E8-C8</f>
        <v>184</v>
      </c>
    </row>
    <row r="9" spans="1:11">
      <c r="A9" s="12">
        <v>8</v>
      </c>
      <c r="B9" s="13" t="s">
        <v>53</v>
      </c>
      <c r="C9" s="14">
        <v>1441</v>
      </c>
      <c r="D9" s="14">
        <v>61782.841642009982</v>
      </c>
      <c r="E9" s="21">
        <v>1741</v>
      </c>
      <c r="F9" s="14">
        <v>73280.717219999991</v>
      </c>
      <c r="G9" s="25">
        <f>F9/17162454</f>
        <v>4.2698274512491044E-3</v>
      </c>
      <c r="H9" s="23">
        <f>F9/D9-1</f>
        <v>0.18610143645726862</v>
      </c>
      <c r="I9" s="19">
        <f>F9-D9</f>
        <v>11497.875577990009</v>
      </c>
      <c r="J9" s="18">
        <f>E9/C9-1</f>
        <v>0.20818875780707846</v>
      </c>
      <c r="K9" s="20">
        <f>E9-C9</f>
        <v>300</v>
      </c>
    </row>
    <row r="10" spans="1:11">
      <c r="A10" s="12">
        <v>9</v>
      </c>
      <c r="B10" s="13" t="s">
        <v>23</v>
      </c>
      <c r="C10" s="14">
        <v>2140</v>
      </c>
      <c r="D10" s="14">
        <v>222520.921452546</v>
      </c>
      <c r="E10" s="21">
        <v>2836</v>
      </c>
      <c r="F10" s="14">
        <v>216860.39779896609</v>
      </c>
      <c r="G10" s="25">
        <f>F10/17162454</f>
        <v>1.2635745319344546E-2</v>
      </c>
      <c r="H10" s="18">
        <f>F10/D10-1</f>
        <v>-2.5438163821315363E-2</v>
      </c>
      <c r="I10" s="19">
        <f>F10-D10</f>
        <v>-5660.5236535799049</v>
      </c>
      <c r="J10" s="18">
        <f>E10/C10-1</f>
        <v>0.32523364485981299</v>
      </c>
      <c r="K10" s="22">
        <f>E10-C10</f>
        <v>696</v>
      </c>
    </row>
    <row r="11" spans="1:11">
      <c r="A11" s="12">
        <v>10</v>
      </c>
      <c r="B11" s="13" t="s">
        <v>15</v>
      </c>
      <c r="C11" s="14">
        <v>1733</v>
      </c>
      <c r="D11" s="14">
        <v>380239.05977927224</v>
      </c>
      <c r="E11" s="21">
        <v>2074</v>
      </c>
      <c r="F11" s="14">
        <v>352396.97828000016</v>
      </c>
      <c r="G11" s="25">
        <f>F11/17162454</f>
        <v>2.0533018080048468E-2</v>
      </c>
      <c r="H11" s="18">
        <f>F11/D11-1</f>
        <v>-7.3222570862221059E-2</v>
      </c>
      <c r="I11" s="19">
        <f>F11-D11</f>
        <v>-27842.081499272084</v>
      </c>
      <c r="J11" s="18">
        <f>E11/C11-1</f>
        <v>0.19676860934795148</v>
      </c>
      <c r="K11" s="20">
        <f>E11-C11</f>
        <v>341</v>
      </c>
    </row>
    <row r="12" spans="1:11">
      <c r="A12" s="12">
        <v>11</v>
      </c>
      <c r="B12" s="13" t="s">
        <v>42</v>
      </c>
      <c r="C12" s="14">
        <v>2435</v>
      </c>
      <c r="D12" s="14">
        <v>111181.83341129401</v>
      </c>
      <c r="E12" s="21">
        <v>2862</v>
      </c>
      <c r="F12" s="14">
        <v>114540.76541129395</v>
      </c>
      <c r="G12" s="25">
        <f>F12/17162454</f>
        <v>6.673915362645339E-3</v>
      </c>
      <c r="H12" s="18">
        <f>F12/D12-1</f>
        <v>3.0211158576368025E-2</v>
      </c>
      <c r="I12" s="19">
        <f>F12-D12</f>
        <v>3358.9319999999425</v>
      </c>
      <c r="J12" s="18">
        <f>E12/C12-1</f>
        <v>0.17535934291581112</v>
      </c>
      <c r="K12" s="20">
        <f>E12-C12</f>
        <v>427</v>
      </c>
    </row>
    <row r="13" spans="1:11">
      <c r="A13" s="12">
        <v>12</v>
      </c>
      <c r="B13" s="13" t="s">
        <v>77</v>
      </c>
      <c r="C13" s="14">
        <v>234</v>
      </c>
      <c r="D13" s="14">
        <v>16691.275999999998</v>
      </c>
      <c r="E13" s="26">
        <v>272</v>
      </c>
      <c r="F13" s="14">
        <v>19673.839000000007</v>
      </c>
      <c r="G13" s="25">
        <f>F13/17162454</f>
        <v>1.1463301809869386E-3</v>
      </c>
      <c r="H13" s="23">
        <f>F13/D13-1</f>
        <v>0.17868993359165652</v>
      </c>
      <c r="I13" s="19">
        <f>F13-D13</f>
        <v>2982.5630000000092</v>
      </c>
      <c r="J13" s="18">
        <f>E13/C13-1</f>
        <v>0.16239316239316248</v>
      </c>
      <c r="K13" s="20">
        <f>E13-C13</f>
        <v>38</v>
      </c>
    </row>
    <row r="14" spans="1:11">
      <c r="A14" s="12">
        <v>13</v>
      </c>
      <c r="B14" s="13" t="s">
        <v>36</v>
      </c>
      <c r="C14" s="14">
        <v>1734</v>
      </c>
      <c r="D14" s="14">
        <v>134979.80918299998</v>
      </c>
      <c r="E14" s="21">
        <v>1908</v>
      </c>
      <c r="F14" s="14">
        <v>131793.51486199998</v>
      </c>
      <c r="G14" s="25">
        <f>F14/17162454</f>
        <v>7.6791765829059165E-3</v>
      </c>
      <c r="H14" s="18">
        <f>F14/D14-1</f>
        <v>-2.360571066358641E-2</v>
      </c>
      <c r="I14" s="19">
        <f>F14-D14</f>
        <v>-3186.2943209999939</v>
      </c>
      <c r="J14" s="18">
        <f>E14/C14-1</f>
        <v>0.10034602076124566</v>
      </c>
      <c r="K14" s="20">
        <f>E14-C14</f>
        <v>174</v>
      </c>
    </row>
    <row r="15" spans="1:11">
      <c r="A15" s="12">
        <v>14</v>
      </c>
      <c r="B15" s="13" t="s">
        <v>74</v>
      </c>
      <c r="C15" s="14">
        <v>703</v>
      </c>
      <c r="D15" s="14">
        <v>24646.038999999993</v>
      </c>
      <c r="E15" s="21">
        <v>894</v>
      </c>
      <c r="F15" s="14">
        <v>25131.267</v>
      </c>
      <c r="G15" s="25">
        <f>F15/17162454</f>
        <v>1.4643166414313477E-3</v>
      </c>
      <c r="H15" s="18">
        <f>F15/D15-1</f>
        <v>1.9687869519317447E-2</v>
      </c>
      <c r="I15" s="19">
        <f>F15-D15</f>
        <v>485.22800000000643</v>
      </c>
      <c r="J15" s="18">
        <f>E15/C15-1</f>
        <v>0.27169274537695598</v>
      </c>
      <c r="K15" s="20">
        <f>E15-C15</f>
        <v>191</v>
      </c>
    </row>
    <row r="16" spans="1:11">
      <c r="A16" s="12">
        <v>15</v>
      </c>
      <c r="B16" s="13" t="s">
        <v>10</v>
      </c>
      <c r="C16" s="14">
        <v>1981</v>
      </c>
      <c r="D16" s="14">
        <v>663022.06968199997</v>
      </c>
      <c r="E16" s="21">
        <v>2217</v>
      </c>
      <c r="F16" s="16">
        <v>739281.76779999991</v>
      </c>
      <c r="G16" s="17">
        <f>F16/17162454</f>
        <v>4.3075527998501839E-2</v>
      </c>
      <c r="H16" s="18">
        <f>F16/D16-1</f>
        <v>0.11501834042202508</v>
      </c>
      <c r="I16" s="19">
        <f>F16-D16</f>
        <v>76259.698117999942</v>
      </c>
      <c r="J16" s="18">
        <f>E16/C16-1</f>
        <v>0.11913175164058565</v>
      </c>
      <c r="K16" s="20">
        <f>E16-C16</f>
        <v>236</v>
      </c>
    </row>
    <row r="17" spans="1:11">
      <c r="A17" s="12">
        <v>16</v>
      </c>
      <c r="B17" s="13" t="s">
        <v>87</v>
      </c>
      <c r="C17" s="14">
        <v>219</v>
      </c>
      <c r="D17" s="14">
        <v>4792.9089999999987</v>
      </c>
      <c r="E17" s="26">
        <v>270</v>
      </c>
      <c r="F17" s="27">
        <v>3762.4269999999997</v>
      </c>
      <c r="G17" s="28">
        <f>F17/17162454</f>
        <v>2.1922430207241923E-4</v>
      </c>
      <c r="H17" s="24">
        <f>F17/D17-1</f>
        <v>-0.2150013697318266</v>
      </c>
      <c r="I17" s="19">
        <f>F17-D17</f>
        <v>-1030.4819999999991</v>
      </c>
      <c r="J17" s="18">
        <f>E17/C17-1</f>
        <v>0.23287671232876717</v>
      </c>
      <c r="K17" s="20">
        <f>E17-C17</f>
        <v>51</v>
      </c>
    </row>
    <row r="18" spans="1:11">
      <c r="A18" s="12">
        <v>17</v>
      </c>
      <c r="B18" s="13" t="s">
        <v>73</v>
      </c>
      <c r="C18" s="14">
        <v>815</v>
      </c>
      <c r="D18" s="14">
        <v>23098.958999999992</v>
      </c>
      <c r="E18" s="21">
        <v>946</v>
      </c>
      <c r="F18" s="14">
        <v>27258.396999999994</v>
      </c>
      <c r="G18" s="25">
        <f>F18/17162454</f>
        <v>1.5882575417245106E-3</v>
      </c>
      <c r="H18" s="23">
        <f>F18/D18-1</f>
        <v>0.18007036594159942</v>
      </c>
      <c r="I18" s="19">
        <f>F18-D18</f>
        <v>4159.4380000000019</v>
      </c>
      <c r="J18" s="18">
        <f>E18/C18-1</f>
        <v>0.16073619631901837</v>
      </c>
      <c r="K18" s="20">
        <f>E18-C18</f>
        <v>131</v>
      </c>
    </row>
    <row r="19" spans="1:11">
      <c r="A19" s="12">
        <v>18</v>
      </c>
      <c r="B19" s="13" t="s">
        <v>72</v>
      </c>
      <c r="C19" s="14">
        <v>828</v>
      </c>
      <c r="D19" s="14">
        <v>29502.520872156008</v>
      </c>
      <c r="E19" s="21">
        <v>875</v>
      </c>
      <c r="F19" s="14">
        <v>30635.671315999989</v>
      </c>
      <c r="G19" s="25">
        <f>F19/17162454</f>
        <v>1.7850402579957382E-3</v>
      </c>
      <c r="H19" s="18">
        <f>F19/D19-1</f>
        <v>3.8408597311202275E-2</v>
      </c>
      <c r="I19" s="19">
        <f>F19-D19</f>
        <v>1133.1504438439806</v>
      </c>
      <c r="J19" s="18">
        <f>E19/C19-1</f>
        <v>5.6763285024154619E-2</v>
      </c>
      <c r="K19" s="20">
        <f>E19-C19</f>
        <v>47</v>
      </c>
    </row>
    <row r="20" spans="1:11">
      <c r="A20" s="12">
        <v>19</v>
      </c>
      <c r="B20" s="13" t="s">
        <v>63</v>
      </c>
      <c r="C20" s="14">
        <v>486</v>
      </c>
      <c r="D20" s="14">
        <v>44246.250272000019</v>
      </c>
      <c r="E20" s="21">
        <v>514</v>
      </c>
      <c r="F20" s="14">
        <v>43750.756271999991</v>
      </c>
      <c r="G20" s="25">
        <f>F20/17162454</f>
        <v>2.5492133159978167E-3</v>
      </c>
      <c r="H20" s="18">
        <f>F20/D20-1</f>
        <v>-1.119855348089438E-2</v>
      </c>
      <c r="I20" s="19">
        <f>F20-D20</f>
        <v>-495.49400000002788</v>
      </c>
      <c r="J20" s="18">
        <f>E20/C20-1</f>
        <v>5.7613168724279795E-2</v>
      </c>
      <c r="K20" s="20">
        <f>E20-C20</f>
        <v>28</v>
      </c>
    </row>
    <row r="21" spans="1:11">
      <c r="A21" s="12">
        <v>20</v>
      </c>
      <c r="B21" s="13" t="s">
        <v>80</v>
      </c>
      <c r="C21" s="14">
        <v>238</v>
      </c>
      <c r="D21" s="14">
        <v>13733.947000000004</v>
      </c>
      <c r="E21" s="26">
        <v>262</v>
      </c>
      <c r="F21" s="27">
        <v>13033.722000000002</v>
      </c>
      <c r="G21" s="28">
        <f>F21/17162454</f>
        <v>7.5943230496058444E-4</v>
      </c>
      <c r="H21" s="18">
        <f>F21/D21-1</f>
        <v>-5.0984979044989887E-2</v>
      </c>
      <c r="I21" s="19">
        <f>F21-D21</f>
        <v>-700.22500000000218</v>
      </c>
      <c r="J21" s="18">
        <f>E21/C21-1</f>
        <v>0.10084033613445387</v>
      </c>
      <c r="K21" s="20">
        <f>E21-C21</f>
        <v>24</v>
      </c>
    </row>
    <row r="22" spans="1:11">
      <c r="A22" s="12">
        <v>21</v>
      </c>
      <c r="B22" s="13" t="s">
        <v>6</v>
      </c>
      <c r="C22" s="14">
        <v>2193</v>
      </c>
      <c r="D22" s="14">
        <v>1603214.3669999996</v>
      </c>
      <c r="E22" s="21">
        <v>2653</v>
      </c>
      <c r="F22" s="16">
        <v>1593311.7255429993</v>
      </c>
      <c r="G22" s="17">
        <f>F22/17162454</f>
        <v>9.283705730794671E-2</v>
      </c>
      <c r="H22" s="18">
        <f>F22/D22-1</f>
        <v>-6.1767419634159992E-3</v>
      </c>
      <c r="I22" s="19">
        <f>F22-D22</f>
        <v>-9902.6414570002817</v>
      </c>
      <c r="J22" s="18">
        <f>E22/C22-1</f>
        <v>0.20975832193342447</v>
      </c>
      <c r="K22" s="20">
        <f>E22-C22</f>
        <v>460</v>
      </c>
    </row>
    <row r="23" spans="1:11">
      <c r="A23" s="12">
        <v>22</v>
      </c>
      <c r="B23" s="13" t="s">
        <v>50</v>
      </c>
      <c r="C23" s="14">
        <v>3254</v>
      </c>
      <c r="D23" s="14">
        <v>88599.97456509099</v>
      </c>
      <c r="E23" s="15">
        <v>3350</v>
      </c>
      <c r="F23" s="14">
        <v>85737.616565091012</v>
      </c>
      <c r="G23" s="25">
        <f>F23/17162454</f>
        <v>4.9956501887836674E-3</v>
      </c>
      <c r="H23" s="18">
        <f>F23/D23-1</f>
        <v>-3.2306532976452695E-2</v>
      </c>
      <c r="I23" s="19">
        <f>F23-D23</f>
        <v>-2862.3579999999783</v>
      </c>
      <c r="J23" s="18">
        <f>E23/C23-1</f>
        <v>2.9502151198524951E-2</v>
      </c>
      <c r="K23" s="20">
        <f>E23-C23</f>
        <v>96</v>
      </c>
    </row>
    <row r="24" spans="1:11">
      <c r="A24" s="12">
        <v>23</v>
      </c>
      <c r="B24" s="13" t="s">
        <v>65</v>
      </c>
      <c r="C24" s="14">
        <v>618</v>
      </c>
      <c r="D24" s="14">
        <v>40980.916072000007</v>
      </c>
      <c r="E24" s="21">
        <v>782</v>
      </c>
      <c r="F24" s="14">
        <v>40418.410071999991</v>
      </c>
      <c r="G24" s="25">
        <f>F24/17162454</f>
        <v>2.3550484139389385E-3</v>
      </c>
      <c r="H24" s="18">
        <f>F24/D24-1</f>
        <v>-1.3726047485413506E-2</v>
      </c>
      <c r="I24" s="19">
        <f>F24-D24</f>
        <v>-562.50600000001577</v>
      </c>
      <c r="J24" s="18">
        <f>E24/C24-1</f>
        <v>0.2653721682847896</v>
      </c>
      <c r="K24" s="20">
        <f>E24-C24</f>
        <v>164</v>
      </c>
    </row>
    <row r="25" spans="1:11">
      <c r="A25" s="12">
        <v>24</v>
      </c>
      <c r="B25" s="13" t="s">
        <v>14</v>
      </c>
      <c r="C25" s="14">
        <v>6816</v>
      </c>
      <c r="D25" s="14">
        <v>434843.70258011803</v>
      </c>
      <c r="E25" s="15">
        <v>8902</v>
      </c>
      <c r="F25" s="16">
        <v>357863.67188784998</v>
      </c>
      <c r="G25" s="17">
        <f>F25/17162454</f>
        <v>2.0851544417124147E-2</v>
      </c>
      <c r="H25" s="24">
        <f>F25/D25-1</f>
        <v>-0.17702919516946392</v>
      </c>
      <c r="I25" s="19">
        <f>F25-D25</f>
        <v>-76980.030692268047</v>
      </c>
      <c r="J25" s="18">
        <f>E25/C25-1</f>
        <v>0.30604460093896724</v>
      </c>
      <c r="K25" s="22">
        <f>E25-C25</f>
        <v>2086</v>
      </c>
    </row>
    <row r="26" spans="1:11">
      <c r="A26" s="12">
        <v>25</v>
      </c>
      <c r="B26" s="13" t="s">
        <v>5</v>
      </c>
      <c r="C26" s="14">
        <v>3174</v>
      </c>
      <c r="D26" s="14">
        <v>2418467.4699588856</v>
      </c>
      <c r="E26" s="15">
        <v>3517</v>
      </c>
      <c r="F26" s="16">
        <v>2632020.3477369612</v>
      </c>
      <c r="G26" s="17">
        <f>F26/17162454</f>
        <v>0.15335920770636655</v>
      </c>
      <c r="H26" s="18">
        <f>F26/D26-1</f>
        <v>8.8300909741699352E-2</v>
      </c>
      <c r="I26" s="19">
        <f>F26-D26</f>
        <v>213552.87777807564</v>
      </c>
      <c r="J26" s="18">
        <f>E26/C26-1</f>
        <v>0.10806553245116568</v>
      </c>
      <c r="K26" s="20">
        <f>E26-C26</f>
        <v>343</v>
      </c>
    </row>
    <row r="27" spans="1:11">
      <c r="A27" s="12">
        <v>26</v>
      </c>
      <c r="B27" s="13" t="s">
        <v>68</v>
      </c>
      <c r="C27" s="14">
        <v>1569</v>
      </c>
      <c r="D27" s="14">
        <v>39984.20349</v>
      </c>
      <c r="E27" s="21">
        <v>1640</v>
      </c>
      <c r="F27" s="14">
        <v>35092.512516071998</v>
      </c>
      <c r="G27" s="25">
        <f>F27/17162454</f>
        <v>2.0447258018038679E-3</v>
      </c>
      <c r="H27" s="18">
        <f>F27/D27-1</f>
        <v>-0.12234058820632521</v>
      </c>
      <c r="I27" s="19">
        <f>F27-D27</f>
        <v>-4891.6909739280018</v>
      </c>
      <c r="J27" s="18">
        <f>E27/C27-1</f>
        <v>4.5251752708731718E-2</v>
      </c>
      <c r="K27" s="20">
        <f>E27-C27</f>
        <v>71</v>
      </c>
    </row>
    <row r="28" spans="1:11">
      <c r="A28" s="12">
        <v>27</v>
      </c>
      <c r="B28" s="13" t="s">
        <v>60</v>
      </c>
      <c r="C28" s="14">
        <v>1219</v>
      </c>
      <c r="D28" s="14">
        <v>56436.366999999984</v>
      </c>
      <c r="E28" s="21">
        <v>1365</v>
      </c>
      <c r="F28" s="14">
        <v>51122.594000000012</v>
      </c>
      <c r="G28" s="25">
        <f>F28/17162454</f>
        <v>2.9787461629904449E-3</v>
      </c>
      <c r="H28" s="18">
        <f>F28/D28-1</f>
        <v>-9.4155121643460404E-2</v>
      </c>
      <c r="I28" s="19">
        <f>F28-D28</f>
        <v>-5313.7729999999719</v>
      </c>
      <c r="J28" s="18">
        <f>E28/C28-1</f>
        <v>0.11977030352748153</v>
      </c>
      <c r="K28" s="20">
        <f>E28-C28</f>
        <v>146</v>
      </c>
    </row>
    <row r="29" spans="1:11">
      <c r="A29" s="12">
        <v>28</v>
      </c>
      <c r="B29" s="13" t="s">
        <v>21</v>
      </c>
      <c r="C29" s="14">
        <v>1920</v>
      </c>
      <c r="D29" s="14">
        <v>233974.53044570005</v>
      </c>
      <c r="E29" s="21">
        <v>2453</v>
      </c>
      <c r="F29" s="14">
        <v>248012.82500000007</v>
      </c>
      <c r="G29" s="25">
        <f>F29/17162454</f>
        <v>1.4450895250760763E-2</v>
      </c>
      <c r="H29" s="18">
        <f>F29/D29-1</f>
        <v>5.9999242342994918E-2</v>
      </c>
      <c r="I29" s="19">
        <f>F29-D29</f>
        <v>14038.294554300024</v>
      </c>
      <c r="J29" s="18">
        <f>E29/C29-1</f>
        <v>0.27760416666666665</v>
      </c>
      <c r="K29" s="20">
        <f>E29-C29</f>
        <v>533</v>
      </c>
    </row>
    <row r="30" spans="1:11">
      <c r="A30" s="12">
        <v>29</v>
      </c>
      <c r="B30" s="13" t="s">
        <v>19</v>
      </c>
      <c r="C30" s="14">
        <v>990</v>
      </c>
      <c r="D30" s="14">
        <v>321734.58705674001</v>
      </c>
      <c r="E30" s="21">
        <v>1144</v>
      </c>
      <c r="F30" s="14">
        <v>299757.60514474008</v>
      </c>
      <c r="G30" s="25">
        <f>F30/17162454</f>
        <v>1.7465894163197181E-2</v>
      </c>
      <c r="H30" s="18">
        <f>F30/D30-1</f>
        <v>-6.8307800268064267E-2</v>
      </c>
      <c r="I30" s="19">
        <f>F30-D30</f>
        <v>-21976.98191199993</v>
      </c>
      <c r="J30" s="18">
        <f>E30/C30-1</f>
        <v>0.15555555555555545</v>
      </c>
      <c r="K30" s="20">
        <f>E30-C30</f>
        <v>154</v>
      </c>
    </row>
    <row r="31" spans="1:11">
      <c r="A31" s="12">
        <v>30</v>
      </c>
      <c r="B31" s="13" t="s">
        <v>67</v>
      </c>
      <c r="C31" s="14">
        <v>647</v>
      </c>
      <c r="D31" s="14">
        <v>38886.192999999999</v>
      </c>
      <c r="E31" s="21">
        <v>652</v>
      </c>
      <c r="F31" s="14">
        <v>37093.867999999995</v>
      </c>
      <c r="G31" s="25">
        <f>F31/17162454</f>
        <v>2.1613382328657658E-3</v>
      </c>
      <c r="H31" s="18">
        <f>F31/D31-1</f>
        <v>-4.6091552340955633E-2</v>
      </c>
      <c r="I31" s="19">
        <f>F31-D31</f>
        <v>-1792.3250000000044</v>
      </c>
      <c r="J31" s="18">
        <f>E31/C31-1</f>
        <v>7.7279752704790816E-3</v>
      </c>
      <c r="K31" s="20">
        <f>E31-C31</f>
        <v>5</v>
      </c>
    </row>
    <row r="32" spans="1:11">
      <c r="A32" s="12">
        <v>31</v>
      </c>
      <c r="B32" s="13" t="s">
        <v>55</v>
      </c>
      <c r="C32" s="14">
        <v>2102</v>
      </c>
      <c r="D32" s="14">
        <v>63313.720260632988</v>
      </c>
      <c r="E32" s="21">
        <v>2622</v>
      </c>
      <c r="F32" s="14">
        <v>64665.840999999979</v>
      </c>
      <c r="G32" s="25">
        <f>F32/17162454</f>
        <v>3.7678668213764754E-3</v>
      </c>
      <c r="H32" s="18">
        <f>F32/D32-1</f>
        <v>2.1355888325641503E-2</v>
      </c>
      <c r="I32" s="19">
        <f>F32-D32</f>
        <v>1352.1207393669902</v>
      </c>
      <c r="J32" s="18">
        <f>E32/C32-1</f>
        <v>0.24738344433872506</v>
      </c>
      <c r="K32" s="20">
        <f>E32-C32</f>
        <v>520</v>
      </c>
    </row>
    <row r="33" spans="1:11">
      <c r="A33" s="12">
        <v>32</v>
      </c>
      <c r="B33" s="13" t="s">
        <v>27</v>
      </c>
      <c r="C33" s="14">
        <v>5840</v>
      </c>
      <c r="D33" s="14">
        <v>170590.9576576759</v>
      </c>
      <c r="E33" s="15">
        <v>6365</v>
      </c>
      <c r="F33" s="14">
        <v>168746.21914152303</v>
      </c>
      <c r="G33" s="25">
        <f>F33/17162454</f>
        <v>9.8322896679882161E-3</v>
      </c>
      <c r="H33" s="18">
        <f>F33/D33-1</f>
        <v>-1.0813811830839737E-2</v>
      </c>
      <c r="I33" s="19">
        <f>F33-D33</f>
        <v>-1844.7385161528655</v>
      </c>
      <c r="J33" s="18">
        <f>E33/C33-1</f>
        <v>8.9897260273972712E-2</v>
      </c>
      <c r="K33" s="20">
        <f>E33-C33</f>
        <v>525</v>
      </c>
    </row>
    <row r="34" spans="1:11">
      <c r="A34" s="12">
        <v>33</v>
      </c>
      <c r="B34" s="13" t="s">
        <v>37</v>
      </c>
      <c r="C34" s="14">
        <v>672</v>
      </c>
      <c r="D34" s="14">
        <v>134134.64000000001</v>
      </c>
      <c r="E34" s="21">
        <v>780</v>
      </c>
      <c r="F34" s="14">
        <v>130332.75700000001</v>
      </c>
      <c r="G34" s="25">
        <f>F34/17162454</f>
        <v>7.5940630052089295E-3</v>
      </c>
      <c r="H34" s="18">
        <f>F34/D34-1</f>
        <v>-2.8343782038703802E-2</v>
      </c>
      <c r="I34" s="19">
        <f>F34-D34</f>
        <v>-3801.8830000000016</v>
      </c>
      <c r="J34" s="18">
        <f>E34/C34-1</f>
        <v>0.16071428571428581</v>
      </c>
      <c r="K34" s="20">
        <f>E34-C34</f>
        <v>108</v>
      </c>
    </row>
    <row r="35" spans="1:11">
      <c r="A35" s="12">
        <v>34</v>
      </c>
      <c r="B35" s="13" t="s">
        <v>48</v>
      </c>
      <c r="C35" s="14">
        <v>240</v>
      </c>
      <c r="D35" s="14">
        <v>56083.256000000001</v>
      </c>
      <c r="E35" s="26">
        <v>258</v>
      </c>
      <c r="F35" s="14">
        <v>88964.888999999996</v>
      </c>
      <c r="G35" s="25">
        <f>F35/17162454</f>
        <v>5.1836927865910086E-3</v>
      </c>
      <c r="H35" s="23">
        <f>F35/D35-1</f>
        <v>0.58630035674105652</v>
      </c>
      <c r="I35" s="19">
        <f>F35-D35</f>
        <v>32881.632999999994</v>
      </c>
      <c r="J35" s="18">
        <f>E35/C35-1</f>
        <v>7.4999999999999956E-2</v>
      </c>
      <c r="K35" s="20">
        <f>E35-C35</f>
        <v>18</v>
      </c>
    </row>
    <row r="36" spans="1:11">
      <c r="A36" s="12">
        <v>35</v>
      </c>
      <c r="B36" s="13" t="s">
        <v>39</v>
      </c>
      <c r="C36" s="14">
        <v>2017</v>
      </c>
      <c r="D36" s="14">
        <v>123490.992188961</v>
      </c>
      <c r="E36" s="21">
        <v>2950</v>
      </c>
      <c r="F36" s="14">
        <v>121531.98171786102</v>
      </c>
      <c r="G36" s="25">
        <f>F36/17162454</f>
        <v>7.0812706456699626E-3</v>
      </c>
      <c r="H36" s="18">
        <f>F36/D36-1</f>
        <v>-1.586359001879567E-2</v>
      </c>
      <c r="I36" s="19">
        <f>F36-D36</f>
        <v>-1959.0104710999731</v>
      </c>
      <c r="J36" s="23">
        <f>E36/C36-1</f>
        <v>0.46256817055032218</v>
      </c>
      <c r="K36" s="22">
        <f>E36-C36</f>
        <v>933</v>
      </c>
    </row>
    <row r="37" spans="1:11">
      <c r="A37" s="12">
        <v>36</v>
      </c>
      <c r="B37" s="13" t="s">
        <v>56</v>
      </c>
      <c r="C37" s="14">
        <v>802</v>
      </c>
      <c r="D37" s="14">
        <v>65856.655999999988</v>
      </c>
      <c r="E37" s="21">
        <v>1357</v>
      </c>
      <c r="F37" s="14">
        <v>62052.199499999981</v>
      </c>
      <c r="G37" s="25">
        <f>F37/17162454</f>
        <v>3.6155784889503554E-3</v>
      </c>
      <c r="H37" s="18">
        <f>F37/D37-1</f>
        <v>-5.7768747019283917E-2</v>
      </c>
      <c r="I37" s="19">
        <f>F37-D37</f>
        <v>-3804.4565000000075</v>
      </c>
      <c r="J37" s="23">
        <f>E37/C37-1</f>
        <v>0.6920199501246882</v>
      </c>
      <c r="K37" s="20">
        <f>E37-C37</f>
        <v>555</v>
      </c>
    </row>
    <row r="38" spans="1:11">
      <c r="A38" s="12">
        <v>37</v>
      </c>
      <c r="B38" s="13" t="s">
        <v>25</v>
      </c>
      <c r="C38" s="14">
        <v>2417</v>
      </c>
      <c r="D38" s="14">
        <v>187639.40376302999</v>
      </c>
      <c r="E38" s="21">
        <v>2933</v>
      </c>
      <c r="F38" s="14">
        <v>197630.41737939999</v>
      </c>
      <c r="G38" s="25">
        <f>F38/17162454</f>
        <v>1.1515277324524802E-2</v>
      </c>
      <c r="H38" s="18">
        <f>F38/D38-1</f>
        <v>5.3245818394241251E-2</v>
      </c>
      <c r="I38" s="19">
        <f>F38-D38</f>
        <v>9991.0136163700081</v>
      </c>
      <c r="J38" s="18">
        <f>E38/C38-1</f>
        <v>0.21348779478692603</v>
      </c>
      <c r="K38" s="20">
        <f>E38-C38</f>
        <v>516</v>
      </c>
    </row>
    <row r="39" spans="1:11">
      <c r="A39" s="12">
        <v>38</v>
      </c>
      <c r="B39" s="13" t="s">
        <v>28</v>
      </c>
      <c r="C39" s="14">
        <v>1725</v>
      </c>
      <c r="D39" s="14">
        <v>159007.70430285097</v>
      </c>
      <c r="E39" s="21">
        <v>2251</v>
      </c>
      <c r="F39" s="14">
        <v>164546.46630000009</v>
      </c>
      <c r="G39" s="25">
        <f>F39/17162454</f>
        <v>9.5875838210549656E-3</v>
      </c>
      <c r="H39" s="18">
        <f>F39/D39-1</f>
        <v>3.4833293276153698E-2</v>
      </c>
      <c r="I39" s="19">
        <f>F39-D39</f>
        <v>5538.7619971491222</v>
      </c>
      <c r="J39" s="18">
        <f>E39/C39-1</f>
        <v>0.30492753623188396</v>
      </c>
      <c r="K39" s="20">
        <f>E39-C39</f>
        <v>526</v>
      </c>
    </row>
    <row r="40" spans="1:11">
      <c r="A40" s="12">
        <v>39</v>
      </c>
      <c r="B40" s="13" t="s">
        <v>13</v>
      </c>
      <c r="C40" s="14">
        <v>1341</v>
      </c>
      <c r="D40" s="14">
        <v>433368.11447699997</v>
      </c>
      <c r="E40" s="21">
        <v>1910</v>
      </c>
      <c r="F40" s="16">
        <v>397873.90070825006</v>
      </c>
      <c r="G40" s="17">
        <f>F40/17162454</f>
        <v>2.3182809446029691E-2</v>
      </c>
      <c r="H40" s="18">
        <f>F40/D40-1</f>
        <v>-8.1903150192729979E-2</v>
      </c>
      <c r="I40" s="19">
        <f>F40-D40</f>
        <v>-35494.213768749905</v>
      </c>
      <c r="J40" s="23">
        <f>E40/C40-1</f>
        <v>0.42431021625652487</v>
      </c>
      <c r="K40" s="20">
        <f>E40-C40</f>
        <v>569</v>
      </c>
    </row>
    <row r="41" spans="1:11">
      <c r="A41" s="12">
        <v>40</v>
      </c>
      <c r="B41" s="13" t="s">
        <v>76</v>
      </c>
      <c r="C41" s="14">
        <v>780</v>
      </c>
      <c r="D41" s="14">
        <v>27190.732780999999</v>
      </c>
      <c r="E41" s="21">
        <v>1174</v>
      </c>
      <c r="F41" s="14">
        <v>24551.129086030996</v>
      </c>
      <c r="G41" s="25">
        <f>F41/17162454</f>
        <v>1.4305139047149666E-3</v>
      </c>
      <c r="H41" s="18">
        <f>F41/D41-1</f>
        <v>-9.7077328376139693E-2</v>
      </c>
      <c r="I41" s="19">
        <f>F41-D41</f>
        <v>-2639.6036949690024</v>
      </c>
      <c r="J41" s="23">
        <f>E41/C41-1</f>
        <v>0.50512820512820511</v>
      </c>
      <c r="K41" s="20">
        <f>E41-C41</f>
        <v>394</v>
      </c>
    </row>
    <row r="42" spans="1:11">
      <c r="A42" s="12">
        <v>41</v>
      </c>
      <c r="B42" s="13" t="s">
        <v>71</v>
      </c>
      <c r="C42" s="14">
        <v>988</v>
      </c>
      <c r="D42" s="14">
        <v>28887.175783000002</v>
      </c>
      <c r="E42" s="21">
        <v>1329</v>
      </c>
      <c r="F42" s="14">
        <v>30919.980000000003</v>
      </c>
      <c r="G42" s="25">
        <f>F42/17162454</f>
        <v>1.8016059941078357E-3</v>
      </c>
      <c r="H42" s="18">
        <f>F42/D42-1</f>
        <v>7.0370472775545645E-2</v>
      </c>
      <c r="I42" s="19">
        <f>F42-D42</f>
        <v>2032.8042170000008</v>
      </c>
      <c r="J42" s="23">
        <f>E42/C42-1</f>
        <v>0.34514170040485825</v>
      </c>
      <c r="K42" s="20">
        <f>E42-C42</f>
        <v>341</v>
      </c>
    </row>
    <row r="43" spans="1:11">
      <c r="A43" s="12">
        <v>42</v>
      </c>
      <c r="B43" s="13" t="s">
        <v>20</v>
      </c>
      <c r="C43" s="14">
        <v>2155</v>
      </c>
      <c r="D43" s="14">
        <v>275154.38175499998</v>
      </c>
      <c r="E43" s="21">
        <v>3150</v>
      </c>
      <c r="F43" s="14">
        <v>274578.65638499998</v>
      </c>
      <c r="G43" s="25">
        <f>F43/17162454</f>
        <v>1.5998799261748929E-2</v>
      </c>
      <c r="H43" s="18">
        <f>F43/D43-1</f>
        <v>-2.0923721669554585E-3</v>
      </c>
      <c r="I43" s="19">
        <f>F43-D43</f>
        <v>-575.72537000000011</v>
      </c>
      <c r="J43" s="23">
        <f>E43/C43-1</f>
        <v>0.46171693735498831</v>
      </c>
      <c r="K43" s="22">
        <f>E43-C43</f>
        <v>995</v>
      </c>
    </row>
    <row r="44" spans="1:11">
      <c r="A44" s="12">
        <v>43</v>
      </c>
      <c r="B44" s="13" t="s">
        <v>24</v>
      </c>
      <c r="C44" s="14">
        <v>2462</v>
      </c>
      <c r="D44" s="14">
        <v>197107.14536499997</v>
      </c>
      <c r="E44" s="21">
        <v>2470</v>
      </c>
      <c r="F44" s="14">
        <v>202561.62399999992</v>
      </c>
      <c r="G44" s="25">
        <f>F44/17162454</f>
        <v>1.1802602588184646E-2</v>
      </c>
      <c r="H44" s="18">
        <f>F44/D44-1</f>
        <v>2.7672658060667654E-2</v>
      </c>
      <c r="I44" s="19">
        <f>F44-D44</f>
        <v>5454.4786349999486</v>
      </c>
      <c r="J44" s="18">
        <f>E44/C44-1</f>
        <v>3.2493907392363575E-3</v>
      </c>
      <c r="K44" s="20">
        <f>E44-C44</f>
        <v>8</v>
      </c>
    </row>
    <row r="45" spans="1:11">
      <c r="A45" s="12">
        <v>44</v>
      </c>
      <c r="B45" s="13" t="s">
        <v>64</v>
      </c>
      <c r="C45" s="14">
        <v>1397</v>
      </c>
      <c r="D45" s="14">
        <v>39072.290999999997</v>
      </c>
      <c r="E45" s="21">
        <v>1468</v>
      </c>
      <c r="F45" s="14">
        <v>41624.345000000001</v>
      </c>
      <c r="G45" s="25">
        <f>F45/17162454</f>
        <v>2.4253142936319014E-3</v>
      </c>
      <c r="H45" s="18">
        <f>F45/D45-1</f>
        <v>6.5316210917859996E-2</v>
      </c>
      <c r="I45" s="19">
        <f>F45-D45</f>
        <v>2552.0540000000037</v>
      </c>
      <c r="J45" s="18">
        <f>E45/C45-1</f>
        <v>5.0823192555476071E-2</v>
      </c>
      <c r="K45" s="20">
        <f>E45-C45</f>
        <v>71</v>
      </c>
    </row>
    <row r="46" spans="1:11">
      <c r="A46" s="12">
        <v>45</v>
      </c>
      <c r="B46" s="13" t="s">
        <v>79</v>
      </c>
      <c r="C46" s="14">
        <v>334</v>
      </c>
      <c r="D46" s="14">
        <v>8348.7838980000015</v>
      </c>
      <c r="E46" s="21">
        <v>430</v>
      </c>
      <c r="F46" s="14">
        <v>18468.527837999995</v>
      </c>
      <c r="G46" s="25">
        <f>F46/17162454</f>
        <v>1.0761006460964146E-3</v>
      </c>
      <c r="H46" s="23">
        <f>F46/D46-1</f>
        <v>1.2121219166331798</v>
      </c>
      <c r="I46" s="19">
        <f>F46-D46</f>
        <v>10119.743939999993</v>
      </c>
      <c r="J46" s="18">
        <f>E46/C46-1</f>
        <v>0.28742514970059885</v>
      </c>
      <c r="K46" s="20">
        <f>E46-C46</f>
        <v>96</v>
      </c>
    </row>
    <row r="47" spans="1:11">
      <c r="A47" s="12">
        <v>46</v>
      </c>
      <c r="B47" s="13" t="s">
        <v>82</v>
      </c>
      <c r="C47" s="14">
        <v>662</v>
      </c>
      <c r="D47" s="14">
        <v>7030.7249999999985</v>
      </c>
      <c r="E47" s="21">
        <v>702</v>
      </c>
      <c r="F47" s="27">
        <v>7718.8819999999987</v>
      </c>
      <c r="G47" s="28">
        <f>F47/17162454</f>
        <v>4.4975398040396781E-4</v>
      </c>
      <c r="H47" s="18">
        <f>F47/D47-1</f>
        <v>9.7878526041055514E-2</v>
      </c>
      <c r="I47" s="19">
        <f>F47-D47</f>
        <v>688.15700000000015</v>
      </c>
      <c r="J47" s="18">
        <f>E47/C47-1</f>
        <v>6.042296072507547E-2</v>
      </c>
      <c r="K47" s="20">
        <f>E47-C47</f>
        <v>40</v>
      </c>
    </row>
    <row r="48" spans="1:11">
      <c r="A48" s="12">
        <v>47</v>
      </c>
      <c r="B48" s="13" t="s">
        <v>11</v>
      </c>
      <c r="C48" s="14">
        <v>3953</v>
      </c>
      <c r="D48" s="14">
        <v>449323.614057397</v>
      </c>
      <c r="E48" s="15">
        <v>4707</v>
      </c>
      <c r="F48" s="16">
        <v>432540.7402349998</v>
      </c>
      <c r="G48" s="17">
        <f>F48/17162454</f>
        <v>2.5202732676515828E-2</v>
      </c>
      <c r="H48" s="18">
        <f>F48/D48-1</f>
        <v>-3.7351417324470559E-2</v>
      </c>
      <c r="I48" s="19">
        <f>F48-D48</f>
        <v>-16782.873822397203</v>
      </c>
      <c r="J48" s="18">
        <f>E48/C48-1</f>
        <v>0.19074120920819637</v>
      </c>
      <c r="K48" s="22">
        <f>E48-C48</f>
        <v>754</v>
      </c>
    </row>
    <row r="49" spans="1:11">
      <c r="A49" s="12">
        <v>48</v>
      </c>
      <c r="B49" s="13" t="s">
        <v>45</v>
      </c>
      <c r="C49" s="14">
        <v>1336</v>
      </c>
      <c r="D49" s="14">
        <v>97803.771016000013</v>
      </c>
      <c r="E49" s="21">
        <v>1468</v>
      </c>
      <c r="F49" s="14">
        <v>107227.51101599999</v>
      </c>
      <c r="G49" s="25">
        <f>F49/17162454</f>
        <v>6.2477959746315989E-3</v>
      </c>
      <c r="H49" s="18">
        <f>F49/D49-1</f>
        <v>9.6353544470778374E-2</v>
      </c>
      <c r="I49" s="19">
        <f>F49-D49</f>
        <v>9423.7399999999761</v>
      </c>
      <c r="J49" s="18">
        <f>E49/C49-1</f>
        <v>9.8802395209580895E-2</v>
      </c>
      <c r="K49" s="20">
        <f>E49-C49</f>
        <v>132</v>
      </c>
    </row>
    <row r="50" spans="1:11">
      <c r="A50" s="12">
        <v>49</v>
      </c>
      <c r="B50" s="13" t="s">
        <v>84</v>
      </c>
      <c r="C50" s="14">
        <v>328</v>
      </c>
      <c r="D50" s="14">
        <v>11349.582999999999</v>
      </c>
      <c r="E50" s="21">
        <v>434</v>
      </c>
      <c r="F50" s="27">
        <v>7233.6679999999997</v>
      </c>
      <c r="G50" s="28">
        <f>F50/17162454</f>
        <v>4.2148214934763987E-4</v>
      </c>
      <c r="H50" s="24">
        <f>F50/D50-1</f>
        <v>-0.36264900657583632</v>
      </c>
      <c r="I50" s="19">
        <f>F50-D50</f>
        <v>-4115.9149999999991</v>
      </c>
      <c r="J50" s="18">
        <f>E50/C50-1</f>
        <v>0.32317073170731714</v>
      </c>
      <c r="K50" s="20">
        <f>E50-C50</f>
        <v>106</v>
      </c>
    </row>
    <row r="51" spans="1:11">
      <c r="A51" s="12">
        <v>50</v>
      </c>
      <c r="B51" s="13" t="s">
        <v>89</v>
      </c>
      <c r="C51" s="14">
        <v>102</v>
      </c>
      <c r="D51" s="14">
        <v>1919.5040000000001</v>
      </c>
      <c r="E51" s="26">
        <v>110</v>
      </c>
      <c r="F51" s="27">
        <v>1943.2369999999999</v>
      </c>
      <c r="G51" s="28">
        <f>F51/17162454</f>
        <v>1.13226057299265E-4</v>
      </c>
      <c r="H51" s="18">
        <f>F51/D51-1</f>
        <v>1.2364131567321301E-2</v>
      </c>
      <c r="I51" s="19">
        <f>F51-D51</f>
        <v>23.73299999999972</v>
      </c>
      <c r="J51" s="18">
        <f>E51/C51-1</f>
        <v>7.8431372549019551E-2</v>
      </c>
      <c r="K51" s="20">
        <f>E51-C51</f>
        <v>8</v>
      </c>
    </row>
    <row r="52" spans="1:11">
      <c r="A52" s="12">
        <v>51</v>
      </c>
      <c r="B52" s="13" t="s">
        <v>88</v>
      </c>
      <c r="C52" s="14">
        <v>252</v>
      </c>
      <c r="D52" s="14">
        <v>4391.884</v>
      </c>
      <c r="E52" s="26">
        <v>299</v>
      </c>
      <c r="F52" s="27">
        <v>3056.87</v>
      </c>
      <c r="G52" s="28">
        <f>F52/17162454</f>
        <v>1.7811380586948695E-4</v>
      </c>
      <c r="H52" s="24">
        <f>F52/D52-1</f>
        <v>-0.30397296467757351</v>
      </c>
      <c r="I52" s="19">
        <f>F52-D52</f>
        <v>-1335.0140000000001</v>
      </c>
      <c r="J52" s="18">
        <f>E52/C52-1</f>
        <v>0.18650793650793651</v>
      </c>
      <c r="K52" s="20">
        <f>E52-C52</f>
        <v>47</v>
      </c>
    </row>
    <row r="53" spans="1:11">
      <c r="A53" s="12">
        <v>52</v>
      </c>
      <c r="B53" s="13" t="s">
        <v>35</v>
      </c>
      <c r="C53" s="14">
        <v>844</v>
      </c>
      <c r="D53" s="14">
        <v>136359.28533621799</v>
      </c>
      <c r="E53" s="21">
        <v>1131</v>
      </c>
      <c r="F53" s="14">
        <v>134094.86099999995</v>
      </c>
      <c r="G53" s="25">
        <f>F53/17162454</f>
        <v>7.8132684871289361E-3</v>
      </c>
      <c r="H53" s="18">
        <f>F53/D53-1</f>
        <v>-1.6606308331953312E-2</v>
      </c>
      <c r="I53" s="19">
        <f>F53-D53</f>
        <v>-2264.4243362180423</v>
      </c>
      <c r="J53" s="23">
        <f>E53/C53-1</f>
        <v>0.34004739336492884</v>
      </c>
      <c r="K53" s="20">
        <f>E53-C53</f>
        <v>287</v>
      </c>
    </row>
    <row r="54" spans="1:11">
      <c r="A54" s="12">
        <v>53</v>
      </c>
      <c r="B54" s="13" t="s">
        <v>16</v>
      </c>
      <c r="C54" s="14">
        <v>1918</v>
      </c>
      <c r="D54" s="14">
        <v>370232.28182970011</v>
      </c>
      <c r="E54" s="21">
        <v>1946</v>
      </c>
      <c r="F54" s="14">
        <v>351672.6440000002</v>
      </c>
      <c r="G54" s="25">
        <f>F54/17162454</f>
        <v>2.0490813493221901E-2</v>
      </c>
      <c r="H54" s="18">
        <f>F54/D54-1</f>
        <v>-5.0129712455050046E-2</v>
      </c>
      <c r="I54" s="19">
        <f>F54-D54</f>
        <v>-18559.637829699903</v>
      </c>
      <c r="J54" s="18">
        <f>E54/C54-1</f>
        <v>1.4598540145985384E-2</v>
      </c>
      <c r="K54" s="20">
        <f>E54-C54</f>
        <v>28</v>
      </c>
    </row>
    <row r="55" spans="1:11">
      <c r="A55" s="12">
        <v>54</v>
      </c>
      <c r="B55" s="13" t="s">
        <v>66</v>
      </c>
      <c r="C55" s="14">
        <v>1760</v>
      </c>
      <c r="D55" s="14">
        <v>46940.655192303013</v>
      </c>
      <c r="E55" s="21">
        <v>1901</v>
      </c>
      <c r="F55" s="14">
        <v>39825.457677003011</v>
      </c>
      <c r="G55" s="25">
        <f>F55/17162454</f>
        <v>2.3204990193711815E-3</v>
      </c>
      <c r="H55" s="18">
        <f>F55/D55-1</f>
        <v>-0.1515785726924983</v>
      </c>
      <c r="I55" s="19">
        <f>F55-D55</f>
        <v>-7115.1975153000021</v>
      </c>
      <c r="J55" s="18">
        <f>E55/C55-1</f>
        <v>8.0113636363636331E-2</v>
      </c>
      <c r="K55" s="20">
        <f>E55-C55</f>
        <v>141</v>
      </c>
    </row>
    <row r="56" spans="1:11">
      <c r="A56" s="12">
        <v>55</v>
      </c>
      <c r="B56" s="13" t="s">
        <v>69</v>
      </c>
      <c r="C56" s="14">
        <v>1314</v>
      </c>
      <c r="D56" s="14">
        <v>38709.140866999995</v>
      </c>
      <c r="E56" s="21">
        <v>1223</v>
      </c>
      <c r="F56" s="14">
        <v>32698.918866999993</v>
      </c>
      <c r="G56" s="25">
        <f>F56/17162454</f>
        <v>1.905258937154325E-3</v>
      </c>
      <c r="H56" s="18">
        <f>F56/D56-1</f>
        <v>-0.1552662204684524</v>
      </c>
      <c r="I56" s="19">
        <f>F56-D56</f>
        <v>-6010.2220000000016</v>
      </c>
      <c r="J56" s="18">
        <f>E56/C56-1</f>
        <v>-6.9254185692541825E-2</v>
      </c>
      <c r="K56" s="20">
        <f>E56-C56</f>
        <v>-91</v>
      </c>
    </row>
    <row r="57" spans="1:11">
      <c r="A57" s="12">
        <v>56</v>
      </c>
      <c r="B57" s="13" t="s">
        <v>61</v>
      </c>
      <c r="C57" s="14">
        <v>1129</v>
      </c>
      <c r="D57" s="14">
        <v>53304.438999999984</v>
      </c>
      <c r="E57" s="21">
        <v>1177</v>
      </c>
      <c r="F57" s="14">
        <v>49872.465999999993</v>
      </c>
      <c r="G57" s="25">
        <f>F57/17162454</f>
        <v>2.9059052976922761E-3</v>
      </c>
      <c r="H57" s="18">
        <f>F57/D57-1</f>
        <v>-6.4384375192467425E-2</v>
      </c>
      <c r="I57" s="19">
        <f>F57-D57</f>
        <v>-3431.9729999999909</v>
      </c>
      <c r="J57" s="18">
        <f>E57/C57-1</f>
        <v>4.2515500442869891E-2</v>
      </c>
      <c r="K57" s="20">
        <f>E57-C57</f>
        <v>48</v>
      </c>
    </row>
    <row r="58" spans="1:11">
      <c r="A58" s="12">
        <v>57</v>
      </c>
      <c r="B58" s="13" t="s">
        <v>17</v>
      </c>
      <c r="C58" s="14">
        <v>1747</v>
      </c>
      <c r="D58" s="14">
        <v>390389.67944400001</v>
      </c>
      <c r="E58" s="21">
        <v>1859</v>
      </c>
      <c r="F58" s="14">
        <v>338188.87420000002</v>
      </c>
      <c r="G58" s="25">
        <f>F58/17162454</f>
        <v>1.9705158376535199E-2</v>
      </c>
      <c r="H58" s="18">
        <f>F58/D58-1</f>
        <v>-0.13371461386567729</v>
      </c>
      <c r="I58" s="19">
        <f>F58-D58</f>
        <v>-52200.805243999988</v>
      </c>
      <c r="J58" s="18">
        <f>E58/C58-1</f>
        <v>6.4109902690326237E-2</v>
      </c>
      <c r="K58" s="20">
        <f>E58-C58</f>
        <v>112</v>
      </c>
    </row>
    <row r="59" spans="1:11">
      <c r="A59" s="12">
        <v>58</v>
      </c>
      <c r="B59" s="13" t="s">
        <v>83</v>
      </c>
      <c r="C59" s="14">
        <v>220</v>
      </c>
      <c r="D59" s="14">
        <v>10245.011049033001</v>
      </c>
      <c r="E59" s="21">
        <v>332</v>
      </c>
      <c r="F59" s="27">
        <v>7577.5080490329992</v>
      </c>
      <c r="G59" s="28">
        <f>F59/17162454</f>
        <v>4.4151658317819815E-4</v>
      </c>
      <c r="H59" s="24">
        <f>F59/D59-1</f>
        <v>-0.26037092466110912</v>
      </c>
      <c r="I59" s="19">
        <f>F59-D59</f>
        <v>-2667.5030000000015</v>
      </c>
      <c r="J59" s="23">
        <f>E59/C59-1</f>
        <v>0.50909090909090904</v>
      </c>
      <c r="K59" s="20">
        <f>E59-C59</f>
        <v>112</v>
      </c>
    </row>
    <row r="60" spans="1:11">
      <c r="A60" s="12">
        <v>59</v>
      </c>
      <c r="B60" s="13" t="s">
        <v>18</v>
      </c>
      <c r="C60" s="14">
        <v>2941</v>
      </c>
      <c r="D60" s="14">
        <v>322545.07774478511</v>
      </c>
      <c r="E60" s="15">
        <v>4061</v>
      </c>
      <c r="F60" s="14">
        <v>319851.71178920899</v>
      </c>
      <c r="G60" s="25">
        <f>F60/17162454</f>
        <v>1.8636711963755822E-2</v>
      </c>
      <c r="H60" s="18">
        <f>F60/D60-1</f>
        <v>-8.3503551640222717E-3</v>
      </c>
      <c r="I60" s="19">
        <f>F60-D60</f>
        <v>-2693.365955576126</v>
      </c>
      <c r="J60" s="23">
        <f>E60/C60-1</f>
        <v>0.38082284937096222</v>
      </c>
      <c r="K60" s="22">
        <f>E60-C60</f>
        <v>1120</v>
      </c>
    </row>
    <row r="61" spans="1:11">
      <c r="A61" s="12">
        <v>60</v>
      </c>
      <c r="B61" s="13" t="s">
        <v>81</v>
      </c>
      <c r="C61" s="14">
        <v>124</v>
      </c>
      <c r="D61" s="14">
        <v>7232.1930000000011</v>
      </c>
      <c r="E61" s="26">
        <v>136</v>
      </c>
      <c r="F61" s="27">
        <v>9132.116</v>
      </c>
      <c r="G61" s="28">
        <f>F61/17162454</f>
        <v>5.3209849826837117E-4</v>
      </c>
      <c r="H61" s="23">
        <f>F61/D61-1</f>
        <v>0.26270358105764036</v>
      </c>
      <c r="I61" s="19">
        <f>F61-D61</f>
        <v>1899.9229999999989</v>
      </c>
      <c r="J61" s="18">
        <f>E61/C61-1</f>
        <v>9.6774193548387011E-2</v>
      </c>
      <c r="K61" s="20">
        <f>E61-C61</f>
        <v>12</v>
      </c>
    </row>
    <row r="62" spans="1:11">
      <c r="A62" s="12">
        <v>61</v>
      </c>
      <c r="B62" s="13" t="s">
        <v>46</v>
      </c>
      <c r="C62" s="14">
        <v>394</v>
      </c>
      <c r="D62" s="14">
        <v>110268.88500000002</v>
      </c>
      <c r="E62" s="21">
        <v>418</v>
      </c>
      <c r="F62" s="14">
        <v>107023.59700000001</v>
      </c>
      <c r="G62" s="25">
        <f>F62/17162454</f>
        <v>6.2359145725896783E-3</v>
      </c>
      <c r="H62" s="18">
        <f>F62/D62-1</f>
        <v>-2.9430677566024355E-2</v>
      </c>
      <c r="I62" s="19">
        <f>F62-D62</f>
        <v>-3245.288000000015</v>
      </c>
      <c r="J62" s="18">
        <f>E62/C62-1</f>
        <v>6.0913705583756306E-2</v>
      </c>
      <c r="K62" s="20">
        <f>E62-C62</f>
        <v>24</v>
      </c>
    </row>
    <row r="63" spans="1:11">
      <c r="A63" s="12">
        <v>62</v>
      </c>
      <c r="B63" s="13" t="s">
        <v>38</v>
      </c>
      <c r="C63" s="14">
        <v>3815</v>
      </c>
      <c r="D63" s="14">
        <v>176874.28563066796</v>
      </c>
      <c r="E63" s="15">
        <v>4940</v>
      </c>
      <c r="F63" s="14">
        <v>124817.32215874498</v>
      </c>
      <c r="G63" s="25">
        <f>F63/17162454</f>
        <v>7.2726966760548921E-3</v>
      </c>
      <c r="H63" s="24">
        <f>F63/D63-1</f>
        <v>-0.2943161765222525</v>
      </c>
      <c r="I63" s="19">
        <f>F63-D63</f>
        <v>-52056.96347192298</v>
      </c>
      <c r="J63" s="18">
        <f>E63/C63-1</f>
        <v>0.29488859764089126</v>
      </c>
      <c r="K63" s="22">
        <f>E63-C63</f>
        <v>1125</v>
      </c>
    </row>
    <row r="64" spans="1:11">
      <c r="A64" s="12">
        <v>63</v>
      </c>
      <c r="B64" s="13" t="s">
        <v>51</v>
      </c>
      <c r="C64" s="14">
        <v>908</v>
      </c>
      <c r="D64" s="14">
        <v>96826.60586440003</v>
      </c>
      <c r="E64" s="21">
        <v>1194</v>
      </c>
      <c r="F64" s="14">
        <v>83380.181262999991</v>
      </c>
      <c r="G64" s="25">
        <f>F64/17162454</f>
        <v>4.8582901526203646E-3</v>
      </c>
      <c r="H64" s="18">
        <f>F64/D64-1</f>
        <v>-0.13887117576165964</v>
      </c>
      <c r="I64" s="19">
        <f>F64-D64</f>
        <v>-13446.424601400038</v>
      </c>
      <c r="J64" s="18">
        <f>E64/C64-1</f>
        <v>0.31497797356828183</v>
      </c>
      <c r="K64" s="20">
        <f>E64-C64</f>
        <v>286</v>
      </c>
    </row>
    <row r="65" spans="1:11">
      <c r="A65" s="12">
        <v>64</v>
      </c>
      <c r="B65" s="13" t="s">
        <v>22</v>
      </c>
      <c r="C65" s="14">
        <v>2042</v>
      </c>
      <c r="D65" s="14">
        <v>235403.88790495304</v>
      </c>
      <c r="E65" s="21">
        <v>3119</v>
      </c>
      <c r="F65" s="14">
        <v>233954.87426750307</v>
      </c>
      <c r="G65" s="25">
        <f>F65/17162454</f>
        <v>1.3631784491163272E-2</v>
      </c>
      <c r="H65" s="18">
        <f>F65/D65-1</f>
        <v>-6.1554363028830661E-3</v>
      </c>
      <c r="I65" s="19">
        <f>F65-D65</f>
        <v>-1449.0136374499707</v>
      </c>
      <c r="J65" s="23">
        <f>E65/C65-1</f>
        <v>0.52742409402546531</v>
      </c>
      <c r="K65" s="22">
        <f>E65-C65</f>
        <v>1077</v>
      </c>
    </row>
    <row r="66" spans="1:11">
      <c r="A66" s="12">
        <v>65</v>
      </c>
      <c r="B66" s="13" t="s">
        <v>54</v>
      </c>
      <c r="C66" s="14">
        <v>2721</v>
      </c>
      <c r="D66" s="14">
        <v>72231.265129334992</v>
      </c>
      <c r="E66" s="15">
        <v>3188</v>
      </c>
      <c r="F66" s="14">
        <v>70292.974129335315</v>
      </c>
      <c r="G66" s="25">
        <f>F66/17162454</f>
        <v>4.0957414440461323E-3</v>
      </c>
      <c r="H66" s="18">
        <f>F66/D66-1</f>
        <v>-2.6834515448802332E-2</v>
      </c>
      <c r="I66" s="19">
        <f>F66-D66</f>
        <v>-1938.2909999996773</v>
      </c>
      <c r="J66" s="18">
        <f>E66/C66-1</f>
        <v>0.1716280779125321</v>
      </c>
      <c r="K66" s="20">
        <f>E66-C66</f>
        <v>467</v>
      </c>
    </row>
    <row r="67" spans="1:11">
      <c r="A67" s="12">
        <v>66</v>
      </c>
      <c r="B67" s="13" t="s">
        <v>40</v>
      </c>
      <c r="C67" s="14">
        <v>2010</v>
      </c>
      <c r="D67" s="14">
        <v>117350.33400200002</v>
      </c>
      <c r="E67" s="21">
        <v>2585</v>
      </c>
      <c r="F67" s="14">
        <v>118099.24230000003</v>
      </c>
      <c r="G67" s="25">
        <f>F67/17162454</f>
        <v>6.8812561595212448E-3</v>
      </c>
      <c r="H67" s="18">
        <f>F67/D67-1</f>
        <v>6.3818165015809836E-3</v>
      </c>
      <c r="I67" s="19">
        <f>F67-D67</f>
        <v>748.90829800000938</v>
      </c>
      <c r="J67" s="18">
        <f>E67/C67-1</f>
        <v>0.28606965174129351</v>
      </c>
      <c r="K67" s="22">
        <f>E67-C67</f>
        <v>575</v>
      </c>
    </row>
    <row r="68" spans="1:11">
      <c r="A68" s="12">
        <v>67</v>
      </c>
      <c r="B68" s="13" t="s">
        <v>52</v>
      </c>
      <c r="C68" s="14">
        <v>538</v>
      </c>
      <c r="D68" s="14">
        <v>62082.639728399983</v>
      </c>
      <c r="E68" s="21">
        <v>615</v>
      </c>
      <c r="F68" s="14">
        <v>74083.994000000021</v>
      </c>
      <c r="G68" s="25">
        <f>F68/17162454</f>
        <v>4.3166317590712855E-3</v>
      </c>
      <c r="H68" s="23">
        <f>F68/D68-1</f>
        <v>0.19331256409366193</v>
      </c>
      <c r="I68" s="19">
        <f>F68-D68</f>
        <v>12001.354271600037</v>
      </c>
      <c r="J68" s="18">
        <f>E68/C68-1</f>
        <v>0.14312267657992561</v>
      </c>
      <c r="K68" s="20">
        <f>E68-C68</f>
        <v>77</v>
      </c>
    </row>
    <row r="69" spans="1:11">
      <c r="A69" s="12">
        <v>68</v>
      </c>
      <c r="B69" s="13" t="s">
        <v>9</v>
      </c>
      <c r="C69" s="14">
        <v>3247</v>
      </c>
      <c r="D69" s="14">
        <v>784250.81084418972</v>
      </c>
      <c r="E69" s="15">
        <v>3822</v>
      </c>
      <c r="F69" s="16">
        <v>795995.79089018982</v>
      </c>
      <c r="G69" s="17">
        <f>F69/17162454</f>
        <v>4.6380068426705751E-2</v>
      </c>
      <c r="H69" s="18">
        <f>F69/D69-1</f>
        <v>1.4976050880148195E-2</v>
      </c>
      <c r="I69" s="19">
        <f>F69-D69</f>
        <v>11744.980046000099</v>
      </c>
      <c r="J69" s="18">
        <f>E69/C69-1</f>
        <v>0.17708654142285196</v>
      </c>
      <c r="K69" s="22">
        <f>E69-C69</f>
        <v>575</v>
      </c>
    </row>
    <row r="70" spans="1:11">
      <c r="A70" s="12">
        <v>69</v>
      </c>
      <c r="B70" s="13" t="s">
        <v>85</v>
      </c>
      <c r="C70" s="14">
        <v>260</v>
      </c>
      <c r="D70" s="14">
        <v>6664.9576130800006</v>
      </c>
      <c r="E70" s="26">
        <v>280</v>
      </c>
      <c r="F70" s="27">
        <v>6197.0506130799995</v>
      </c>
      <c r="G70" s="28">
        <f>F70/17162454</f>
        <v>3.6108184838135618E-4</v>
      </c>
      <c r="H70" s="18">
        <f>F70/D70-1</f>
        <v>-7.0204047371844047E-2</v>
      </c>
      <c r="I70" s="19">
        <f>F70-D70</f>
        <v>-467.90700000000106</v>
      </c>
      <c r="J70" s="18">
        <f>E70/C70-1</f>
        <v>7.6923076923076872E-2</v>
      </c>
      <c r="K70" s="20">
        <f>E70-C70</f>
        <v>20</v>
      </c>
    </row>
    <row r="71" spans="1:11">
      <c r="A71" s="12">
        <v>70</v>
      </c>
      <c r="B71" s="13" t="s">
        <v>62</v>
      </c>
      <c r="C71" s="14">
        <v>1003</v>
      </c>
      <c r="D71" s="14">
        <v>54601.666008435015</v>
      </c>
      <c r="E71" s="21">
        <v>1109</v>
      </c>
      <c r="F71" s="14">
        <v>48454.632668134989</v>
      </c>
      <c r="G71" s="25">
        <f>F71/17162454</f>
        <v>2.8232927918195724E-3</v>
      </c>
      <c r="H71" s="18">
        <f>F71/D71-1</f>
        <v>-0.11257959307231424</v>
      </c>
      <c r="I71" s="19">
        <f>F71-D71</f>
        <v>-6147.0333403000259</v>
      </c>
      <c r="J71" s="18">
        <f>E71/C71-1</f>
        <v>0.10568295114656023</v>
      </c>
      <c r="K71" s="20">
        <f>E71-C71</f>
        <v>106</v>
      </c>
    </row>
    <row r="72" spans="1:11">
      <c r="A72" s="12">
        <v>71</v>
      </c>
      <c r="B72" s="13" t="s">
        <v>44</v>
      </c>
      <c r="C72" s="14">
        <v>1808</v>
      </c>
      <c r="D72" s="14">
        <v>123930.83495431</v>
      </c>
      <c r="E72" s="21">
        <v>2265</v>
      </c>
      <c r="F72" s="14">
        <v>107260.1321468</v>
      </c>
      <c r="G72" s="25">
        <f>F72/17162454</f>
        <v>6.2496967011127893E-3</v>
      </c>
      <c r="H72" s="18">
        <f>F72/D72-1</f>
        <v>-0.1345161824630331</v>
      </c>
      <c r="I72" s="19">
        <f>F72-D72</f>
        <v>-16670.70280751001</v>
      </c>
      <c r="J72" s="18">
        <f>E72/C72-1</f>
        <v>0.25276548672566368</v>
      </c>
      <c r="K72" s="20">
        <f>E72-C72</f>
        <v>457</v>
      </c>
    </row>
    <row r="73" spans="1:11">
      <c r="A73" s="12">
        <v>72</v>
      </c>
      <c r="B73" s="13" t="s">
        <v>57</v>
      </c>
      <c r="C73" s="14">
        <v>1343</v>
      </c>
      <c r="D73" s="14">
        <v>68416.705000000002</v>
      </c>
      <c r="E73" s="21">
        <v>1466</v>
      </c>
      <c r="F73" s="14">
        <v>61616.108200000002</v>
      </c>
      <c r="G73" s="25">
        <f>F73/17162454</f>
        <v>3.5901688767818402E-3</v>
      </c>
      <c r="H73" s="18">
        <f>F73/D73-1</f>
        <v>-9.9399653929548304E-2</v>
      </c>
      <c r="I73" s="19">
        <f>F73-D73</f>
        <v>-6800.5967999999993</v>
      </c>
      <c r="J73" s="18">
        <f>E73/C73-1</f>
        <v>9.1586001489203372E-2</v>
      </c>
      <c r="K73" s="20">
        <f>E73-C73</f>
        <v>123</v>
      </c>
    </row>
    <row r="74" spans="1:11">
      <c r="A74" s="12">
        <v>73</v>
      </c>
      <c r="B74" s="13" t="s">
        <v>59</v>
      </c>
      <c r="C74" s="14">
        <v>1321</v>
      </c>
      <c r="D74" s="14">
        <v>62902.823312823988</v>
      </c>
      <c r="E74" s="21">
        <v>1674</v>
      </c>
      <c r="F74" s="14">
        <v>51264.760573302003</v>
      </c>
      <c r="G74" s="25">
        <f>F74/17162454</f>
        <v>2.9870297437244115E-3</v>
      </c>
      <c r="H74" s="24">
        <f>F74/D74-1</f>
        <v>-0.1850165402218017</v>
      </c>
      <c r="I74" s="19">
        <f>F74-D74</f>
        <v>-11638.062739521985</v>
      </c>
      <c r="J74" s="18">
        <f>E74/C74-1</f>
        <v>0.2672218016654051</v>
      </c>
      <c r="K74" s="20">
        <f>E74-C74</f>
        <v>353</v>
      </c>
    </row>
    <row r="75" spans="1:11">
      <c r="A75" s="12">
        <v>74</v>
      </c>
      <c r="B75" s="13" t="s">
        <v>30</v>
      </c>
      <c r="C75" s="14">
        <v>1343</v>
      </c>
      <c r="D75" s="14">
        <v>177826.06462853003</v>
      </c>
      <c r="E75" s="21">
        <v>1617</v>
      </c>
      <c r="F75" s="14">
        <v>159715.94600000003</v>
      </c>
      <c r="G75" s="25">
        <f>F75/17162454</f>
        <v>9.3061252196218573E-3</v>
      </c>
      <c r="H75" s="18">
        <f>F75/D75-1</f>
        <v>-0.10184175568615972</v>
      </c>
      <c r="I75" s="19">
        <f>F75-D75</f>
        <v>-18110.118628530006</v>
      </c>
      <c r="J75" s="18">
        <f>E75/C75-1</f>
        <v>0.20402084884586746</v>
      </c>
      <c r="K75" s="20">
        <f>E75-C75</f>
        <v>274</v>
      </c>
    </row>
    <row r="76" spans="1:11">
      <c r="A76" s="12">
        <v>75</v>
      </c>
      <c r="B76" s="13" t="s">
        <v>43</v>
      </c>
      <c r="C76" s="14">
        <v>954</v>
      </c>
      <c r="D76" s="14">
        <v>115716.98800000001</v>
      </c>
      <c r="E76" s="21">
        <v>1038</v>
      </c>
      <c r="F76" s="14">
        <v>109954.24000000001</v>
      </c>
      <c r="G76" s="25">
        <f>F76/17162454</f>
        <v>6.4066735444709717E-3</v>
      </c>
      <c r="H76" s="18">
        <f>F76/D76-1</f>
        <v>-4.9800362933746678E-2</v>
      </c>
      <c r="I76" s="19">
        <f>F76-D76</f>
        <v>-5762.7480000000069</v>
      </c>
      <c r="J76" s="18">
        <f>E76/C76-1</f>
        <v>8.8050314465408785E-2</v>
      </c>
      <c r="K76" s="20">
        <f>E76-C76</f>
        <v>84</v>
      </c>
    </row>
    <row r="77" spans="1:11">
      <c r="A77" s="12">
        <v>76</v>
      </c>
      <c r="B77" s="13" t="s">
        <v>29</v>
      </c>
      <c r="C77" s="14">
        <v>2663</v>
      </c>
      <c r="D77" s="14">
        <v>162965.260259823</v>
      </c>
      <c r="E77" s="21">
        <v>2987</v>
      </c>
      <c r="F77" s="14">
        <v>163179.26355531314</v>
      </c>
      <c r="G77" s="25">
        <f>F77/17162454</f>
        <v>9.5079213937187042E-3</v>
      </c>
      <c r="H77" s="18">
        <f>F77/D77-1</f>
        <v>1.3131835284951876E-3</v>
      </c>
      <c r="I77" s="19">
        <f>F77-D77</f>
        <v>214.00329549013986</v>
      </c>
      <c r="J77" s="18">
        <f>E77/C77-1</f>
        <v>0.12166729252722486</v>
      </c>
      <c r="K77" s="20">
        <f>E77-C77</f>
        <v>324</v>
      </c>
    </row>
    <row r="78" spans="1:11">
      <c r="A78" s="12">
        <v>77</v>
      </c>
      <c r="B78" s="13" t="s">
        <v>33</v>
      </c>
      <c r="C78" s="14">
        <v>2163</v>
      </c>
      <c r="D78" s="14">
        <v>145032.05600000001</v>
      </c>
      <c r="E78" s="21">
        <v>2414</v>
      </c>
      <c r="F78" s="14">
        <v>154578.84199999995</v>
      </c>
      <c r="G78" s="25">
        <f>F78/17162454</f>
        <v>9.0068029898288399E-3</v>
      </c>
      <c r="H78" s="18">
        <f>F78/D78-1</f>
        <v>6.5825351052045677E-2</v>
      </c>
      <c r="I78" s="19">
        <f>F78-D78</f>
        <v>9546.7859999999346</v>
      </c>
      <c r="J78" s="18">
        <f>E78/C78-1</f>
        <v>0.11604253351826177</v>
      </c>
      <c r="K78" s="20">
        <f>E78-C78</f>
        <v>251</v>
      </c>
    </row>
    <row r="79" spans="1:11">
      <c r="A79" s="12">
        <v>78</v>
      </c>
      <c r="B79" s="13" t="s">
        <v>75</v>
      </c>
      <c r="C79" s="14">
        <v>1303</v>
      </c>
      <c r="D79" s="14">
        <v>30809.835000000006</v>
      </c>
      <c r="E79" s="21">
        <v>1678</v>
      </c>
      <c r="F79" s="14">
        <v>25033.315800000004</v>
      </c>
      <c r="G79" s="25">
        <f>F79/17162454</f>
        <v>1.458609345726433E-3</v>
      </c>
      <c r="H79" s="24">
        <f>F79/D79-1</f>
        <v>-0.18748945588316202</v>
      </c>
      <c r="I79" s="19">
        <f>F79-D79</f>
        <v>-5776.5192000000025</v>
      </c>
      <c r="J79" s="18">
        <f>E79/C79-1</f>
        <v>0.2877973906369915</v>
      </c>
      <c r="K79" s="20">
        <f>E79-C79</f>
        <v>375</v>
      </c>
    </row>
    <row r="80" spans="1:11">
      <c r="A80" s="12">
        <v>79</v>
      </c>
      <c r="B80" s="13" t="s">
        <v>34</v>
      </c>
      <c r="C80" s="14">
        <v>998</v>
      </c>
      <c r="D80" s="14">
        <v>125182.233662885</v>
      </c>
      <c r="E80" s="21">
        <v>1181</v>
      </c>
      <c r="F80" s="14">
        <v>146200.11099999998</v>
      </c>
      <c r="G80" s="25">
        <f>F80/17162454</f>
        <v>8.5186017687214188E-3</v>
      </c>
      <c r="H80" s="23">
        <f>F80/D80-1</f>
        <v>0.16789824499949391</v>
      </c>
      <c r="I80" s="19">
        <f>F80-D80</f>
        <v>21017.877337114973</v>
      </c>
      <c r="J80" s="18">
        <f>E80/C80-1</f>
        <v>0.18336673346693377</v>
      </c>
      <c r="K80" s="20">
        <f>E80-C80</f>
        <v>183</v>
      </c>
    </row>
    <row r="81" spans="1:11">
      <c r="A81" s="12">
        <v>80</v>
      </c>
      <c r="B81" s="13" t="s">
        <v>7</v>
      </c>
      <c r="C81" s="14">
        <v>3253</v>
      </c>
      <c r="D81" s="14">
        <v>1231139.7933938997</v>
      </c>
      <c r="E81" s="15">
        <v>3375</v>
      </c>
      <c r="F81" s="16">
        <v>1141582.3341689999</v>
      </c>
      <c r="G81" s="17">
        <f>F81/17162454</f>
        <v>6.6516264758466351E-2</v>
      </c>
      <c r="H81" s="18">
        <f>F81/D81-1</f>
        <v>-7.2743533841933217E-2</v>
      </c>
      <c r="I81" s="19">
        <f>F81-D81</f>
        <v>-89557.459224899765</v>
      </c>
      <c r="J81" s="18">
        <f>E81/C81-1</f>
        <v>3.7503842606824378E-2</v>
      </c>
      <c r="K81" s="20">
        <f>E81-C81</f>
        <v>122</v>
      </c>
    </row>
    <row r="82" spans="1:11">
      <c r="A82" s="12">
        <v>81</v>
      </c>
      <c r="B82" s="13" t="s">
        <v>12</v>
      </c>
      <c r="C82" s="14">
        <v>2177</v>
      </c>
      <c r="D82" s="14">
        <v>467075.31975648424</v>
      </c>
      <c r="E82" s="21">
        <v>2367</v>
      </c>
      <c r="F82" s="16">
        <v>424652.70455648412</v>
      </c>
      <c r="G82" s="17">
        <f>F82/17162454</f>
        <v>2.4743122665120274E-2</v>
      </c>
      <c r="H82" s="18">
        <f>F82/D82-1</f>
        <v>-9.0826068956325279E-2</v>
      </c>
      <c r="I82" s="19">
        <f>F82-D82</f>
        <v>-42422.615200000117</v>
      </c>
      <c r="J82" s="18">
        <f>E82/C82-1</f>
        <v>8.7276067983463435E-2</v>
      </c>
      <c r="K82" s="20">
        <f>E82-C82</f>
        <v>190</v>
      </c>
    </row>
    <row r="83" spans="1:11">
      <c r="A83" s="12">
        <v>82</v>
      </c>
      <c r="B83" s="13" t="s">
        <v>86</v>
      </c>
      <c r="C83" s="14">
        <v>90</v>
      </c>
      <c r="D83" s="14">
        <v>16098.592999999997</v>
      </c>
      <c r="E83" s="26">
        <v>113</v>
      </c>
      <c r="F83" s="27">
        <v>5355.411000000001</v>
      </c>
      <c r="G83" s="28">
        <f>F83/17162454</f>
        <v>3.1204226388603873E-4</v>
      </c>
      <c r="H83" s="24">
        <f>F83/D83-1</f>
        <v>-0.66733670451821459</v>
      </c>
      <c r="I83" s="19">
        <f>F83-D83</f>
        <v>-10743.181999999997</v>
      </c>
      <c r="J83" s="18">
        <f>E83/C83-1</f>
        <v>0.25555555555555554</v>
      </c>
      <c r="K83" s="20">
        <f>E83-C83</f>
        <v>23</v>
      </c>
    </row>
    <row r="84" spans="1:11">
      <c r="A84" s="12">
        <v>83</v>
      </c>
      <c r="B84" s="13" t="s">
        <v>70</v>
      </c>
      <c r="C84" s="14">
        <v>1261</v>
      </c>
      <c r="D84" s="14">
        <v>27086.825000000004</v>
      </c>
      <c r="E84" s="21">
        <v>1514</v>
      </c>
      <c r="F84" s="14">
        <v>31621.727000000006</v>
      </c>
      <c r="G84" s="25">
        <f>F84/17162454</f>
        <v>1.8424944940857529E-3</v>
      </c>
      <c r="H84" s="23">
        <f>F84/D84-1</f>
        <v>0.16742095096047627</v>
      </c>
      <c r="I84" s="19">
        <f>F84-D84</f>
        <v>4534.9020000000019</v>
      </c>
      <c r="J84" s="18">
        <f>E84/C84-1</f>
        <v>0.20063441712926244</v>
      </c>
      <c r="K84" s="20">
        <f>E84-C84</f>
        <v>253</v>
      </c>
    </row>
    <row r="85" spans="1:11">
      <c r="A85" s="12">
        <v>84</v>
      </c>
      <c r="B85" s="13" t="s">
        <v>78</v>
      </c>
      <c r="C85" s="14">
        <v>185</v>
      </c>
      <c r="D85" s="14">
        <v>17832.449999999997</v>
      </c>
      <c r="E85" s="26">
        <v>189</v>
      </c>
      <c r="F85" s="14">
        <v>19413.087</v>
      </c>
      <c r="G85" s="25">
        <f>F85/17162454</f>
        <v>1.1311370157204791E-3</v>
      </c>
      <c r="H85" s="18">
        <f>F85/D85-1</f>
        <v>8.8638240959599157E-2</v>
      </c>
      <c r="I85" s="19">
        <f>F85-D85</f>
        <v>1580.6370000000024</v>
      </c>
      <c r="J85" s="18">
        <f>E85/C85-1</f>
        <v>2.1621621621621623E-2</v>
      </c>
      <c r="K85" s="20">
        <f>E85-C85</f>
        <v>4</v>
      </c>
    </row>
    <row r="86" spans="1:11">
      <c r="A86" s="12">
        <v>85</v>
      </c>
      <c r="B86" s="13" t="s">
        <v>8</v>
      </c>
      <c r="C86" s="14">
        <v>1844</v>
      </c>
      <c r="D86" s="14">
        <v>948785.34100000013</v>
      </c>
      <c r="E86" s="21">
        <v>2041</v>
      </c>
      <c r="F86" s="16">
        <v>1031945.5660000001</v>
      </c>
      <c r="G86" s="17">
        <f>F86/17162454</f>
        <v>6.0128089258097948E-2</v>
      </c>
      <c r="H86" s="18">
        <f>F86/D86-1</f>
        <v>8.7649146130726274E-2</v>
      </c>
      <c r="I86" s="19">
        <f>F86-D86</f>
        <v>83160.224999999977</v>
      </c>
      <c r="J86" s="18">
        <f>E86/C86-1</f>
        <v>0.10683297180043394</v>
      </c>
      <c r="K86" s="20">
        <f>E86-C86</f>
        <v>197</v>
      </c>
    </row>
    <row r="87" spans="1:11">
      <c r="A87" s="12">
        <v>86</v>
      </c>
      <c r="B87" s="13" t="s">
        <v>49</v>
      </c>
      <c r="C87" s="14">
        <v>1176</v>
      </c>
      <c r="D87" s="14">
        <v>86558.552837199997</v>
      </c>
      <c r="E87" s="21">
        <v>1527</v>
      </c>
      <c r="F87" s="14">
        <v>87071.889837199997</v>
      </c>
      <c r="G87" s="25">
        <f>F87/17162454</f>
        <v>5.0733939235729341E-3</v>
      </c>
      <c r="H87" s="18">
        <f>F87/D87-1</f>
        <v>5.9305173570252112E-3</v>
      </c>
      <c r="I87" s="19">
        <f>F87-D87</f>
        <v>513.33699999999953</v>
      </c>
      <c r="J87" s="18">
        <f>E87/C87-1</f>
        <v>0.29846938775510212</v>
      </c>
      <c r="K87" s="20">
        <f>E87-C87</f>
        <v>351</v>
      </c>
    </row>
    <row r="96" spans="1:11">
      <c r="F96" s="29"/>
    </row>
  </sheetData>
  <autoFilter ref="A1:K1">
    <sortState ref="A2:K87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zoomScale="70" zoomScaleNormal="70" workbookViewId="0">
      <selection activeCell="B7" sqref="B7"/>
    </sheetView>
  </sheetViews>
  <sheetFormatPr defaultRowHeight="13.2"/>
  <cols>
    <col min="1" max="1" width="32.77734375" style="1" customWidth="1"/>
    <col min="2" max="2" width="24.33203125" style="1" customWidth="1"/>
    <col min="3" max="3" width="22.88671875" style="7" customWidth="1"/>
    <col min="4" max="16384" width="8.88671875" style="1"/>
  </cols>
  <sheetData>
    <row r="1" spans="1:3" s="6" customFormat="1" ht="55.2" customHeight="1">
      <c r="A1" s="35" t="s">
        <v>181</v>
      </c>
      <c r="B1" s="36" t="s">
        <v>179</v>
      </c>
      <c r="C1" s="36" t="s">
        <v>180</v>
      </c>
    </row>
    <row r="2" spans="1:3" ht="39.6">
      <c r="A2" s="30" t="s">
        <v>92</v>
      </c>
      <c r="B2" s="31">
        <v>3114098.586175445</v>
      </c>
      <c r="C2" s="7">
        <f>B2/17173914</f>
        <v>0.18132724934895125</v>
      </c>
    </row>
    <row r="3" spans="1:3">
      <c r="A3" s="30" t="s">
        <v>93</v>
      </c>
      <c r="B3" s="31">
        <v>2476980.4700000002</v>
      </c>
      <c r="C3" s="7">
        <f t="shared" ref="C3:C66" si="0">B3/17173914</f>
        <v>0.14422923452394137</v>
      </c>
    </row>
    <row r="4" spans="1:3">
      <c r="A4" s="30" t="s">
        <v>94</v>
      </c>
      <c r="B4" s="31">
        <v>2300810.4821909997</v>
      </c>
      <c r="C4" s="7">
        <f t="shared" si="0"/>
        <v>0.13397123580512862</v>
      </c>
    </row>
    <row r="5" spans="1:3">
      <c r="A5" s="30" t="s">
        <v>95</v>
      </c>
      <c r="B5" s="31">
        <v>1434648.8469999989</v>
      </c>
      <c r="C5" s="7">
        <f t="shared" si="0"/>
        <v>8.3536510489105681E-2</v>
      </c>
    </row>
    <row r="6" spans="1:3">
      <c r="A6" s="30" t="s">
        <v>96</v>
      </c>
      <c r="B6" s="31">
        <v>1282242.6429999999</v>
      </c>
      <c r="C6" s="7">
        <f t="shared" si="0"/>
        <v>7.4662225687167169E-2</v>
      </c>
    </row>
    <row r="7" spans="1:3" ht="26.4">
      <c r="A7" s="30" t="s">
        <v>97</v>
      </c>
      <c r="B7" s="31">
        <v>1180781.3931942703</v>
      </c>
      <c r="C7" s="7">
        <f t="shared" si="0"/>
        <v>6.8754355774360482E-2</v>
      </c>
    </row>
    <row r="8" spans="1:3" ht="26.4">
      <c r="A8" s="30" t="s">
        <v>98</v>
      </c>
      <c r="B8" s="31">
        <v>842565.68599999999</v>
      </c>
      <c r="C8" s="7">
        <f t="shared" si="0"/>
        <v>4.9060784047247473E-2</v>
      </c>
    </row>
    <row r="9" spans="1:3" ht="39.6">
      <c r="A9" s="30" t="s">
        <v>99</v>
      </c>
      <c r="B9" s="31">
        <v>703150.17391999997</v>
      </c>
      <c r="C9" s="7">
        <f t="shared" si="0"/>
        <v>4.0942919239027278E-2</v>
      </c>
    </row>
    <row r="10" spans="1:3" ht="26.4">
      <c r="A10" s="30" t="s">
        <v>100</v>
      </c>
      <c r="B10" s="31">
        <v>650642.55492100015</v>
      </c>
      <c r="C10" s="7">
        <f t="shared" si="0"/>
        <v>3.7885513746080256E-2</v>
      </c>
    </row>
    <row r="11" spans="1:3" ht="39.6">
      <c r="A11" s="30" t="s">
        <v>101</v>
      </c>
      <c r="B11" s="31">
        <v>538415.47839017399</v>
      </c>
      <c r="C11" s="7">
        <f t="shared" si="0"/>
        <v>3.1350772944954419E-2</v>
      </c>
    </row>
    <row r="12" spans="1:3" ht="26.4">
      <c r="A12" s="30" t="s">
        <v>102</v>
      </c>
      <c r="B12" s="32">
        <v>417550.77300000022</v>
      </c>
      <c r="C12" s="7">
        <f t="shared" si="0"/>
        <v>2.431308163066382E-2</v>
      </c>
    </row>
    <row r="13" spans="1:3" ht="52.8">
      <c r="A13" s="30" t="s">
        <v>103</v>
      </c>
      <c r="B13" s="32">
        <v>348221.69153907191</v>
      </c>
      <c r="C13" s="7">
        <f t="shared" si="0"/>
        <v>2.0276198631195657E-2</v>
      </c>
    </row>
    <row r="14" spans="1:3">
      <c r="A14" s="30" t="s">
        <v>104</v>
      </c>
      <c r="B14" s="32">
        <v>189438.4079300001</v>
      </c>
      <c r="C14" s="7">
        <f t="shared" si="0"/>
        <v>1.103059022713169E-2</v>
      </c>
    </row>
    <row r="15" spans="1:3" ht="26.4">
      <c r="A15" s="30" t="s">
        <v>105</v>
      </c>
      <c r="B15" s="32">
        <v>180042.63414000004</v>
      </c>
      <c r="C15" s="7">
        <f t="shared" si="0"/>
        <v>1.0483494568564861E-2</v>
      </c>
    </row>
    <row r="16" spans="1:3" ht="39.6">
      <c r="A16" s="30" t="s">
        <v>106</v>
      </c>
      <c r="B16" s="32">
        <v>174455.94117426701</v>
      </c>
      <c r="C16" s="7">
        <f t="shared" si="0"/>
        <v>1.0158193477285783E-2</v>
      </c>
    </row>
    <row r="17" spans="1:3" ht="66">
      <c r="A17" s="30" t="s">
        <v>107</v>
      </c>
      <c r="B17" s="32">
        <v>144033.71567148401</v>
      </c>
      <c r="C17" s="7">
        <f t="shared" si="0"/>
        <v>8.3867728504686823E-3</v>
      </c>
    </row>
    <row r="18" spans="1:3" ht="66">
      <c r="A18" s="30" t="s">
        <v>108</v>
      </c>
      <c r="B18" s="32">
        <v>110829.179166901</v>
      </c>
      <c r="C18" s="7">
        <f t="shared" si="0"/>
        <v>6.4533442502915173E-3</v>
      </c>
    </row>
    <row r="19" spans="1:3">
      <c r="A19" s="30" t="s">
        <v>109</v>
      </c>
      <c r="B19" s="32">
        <v>90263.912550187029</v>
      </c>
      <c r="C19" s="7">
        <f t="shared" si="0"/>
        <v>5.2558730962660597E-3</v>
      </c>
    </row>
    <row r="20" spans="1:3" ht="26.4">
      <c r="A20" s="30" t="s">
        <v>110</v>
      </c>
      <c r="B20" s="32">
        <v>71954.796290000013</v>
      </c>
      <c r="C20" s="7">
        <f t="shared" si="0"/>
        <v>4.1897727151772165E-3</v>
      </c>
    </row>
    <row r="21" spans="1:3" ht="26.4">
      <c r="A21" s="30" t="s">
        <v>111</v>
      </c>
      <c r="B21" s="32">
        <v>69403.088049834972</v>
      </c>
      <c r="C21" s="7">
        <f t="shared" si="0"/>
        <v>4.0411922436455064E-3</v>
      </c>
    </row>
    <row r="22" spans="1:3">
      <c r="A22" s="30" t="s">
        <v>112</v>
      </c>
      <c r="B22" s="32">
        <v>61684.270703999995</v>
      </c>
      <c r="C22" s="7">
        <f t="shared" si="0"/>
        <v>3.5917421447434752E-3</v>
      </c>
    </row>
    <row r="23" spans="1:3" ht="26.4">
      <c r="A23" s="30" t="s">
        <v>113</v>
      </c>
      <c r="B23" s="32">
        <v>52408.38182599999</v>
      </c>
      <c r="C23" s="7">
        <f t="shared" si="0"/>
        <v>3.0516271262334251E-3</v>
      </c>
    </row>
    <row r="24" spans="1:3" ht="26.4">
      <c r="A24" s="30" t="s">
        <v>114</v>
      </c>
      <c r="B24" s="32">
        <v>51438.140245529998</v>
      </c>
      <c r="C24" s="7">
        <f t="shared" si="0"/>
        <v>2.9951320500108476E-3</v>
      </c>
    </row>
    <row r="25" spans="1:3">
      <c r="A25" s="30" t="s">
        <v>115</v>
      </c>
      <c r="B25" s="32">
        <v>50459.554799999976</v>
      </c>
      <c r="C25" s="7">
        <f t="shared" si="0"/>
        <v>2.9381511285080371E-3</v>
      </c>
    </row>
    <row r="26" spans="1:3" ht="26.4">
      <c r="A26" s="30" t="s">
        <v>116</v>
      </c>
      <c r="B26" s="32">
        <v>50138.724477000003</v>
      </c>
      <c r="C26" s="7">
        <f t="shared" si="0"/>
        <v>2.9194698702345897E-3</v>
      </c>
    </row>
    <row r="27" spans="1:3" ht="66">
      <c r="A27" s="30" t="s">
        <v>117</v>
      </c>
      <c r="B27" s="32">
        <v>47880.038729000007</v>
      </c>
      <c r="C27" s="7">
        <f t="shared" si="0"/>
        <v>2.7879514669166276E-3</v>
      </c>
    </row>
    <row r="28" spans="1:3">
      <c r="A28" s="30" t="s">
        <v>118</v>
      </c>
      <c r="B28" s="32">
        <v>44800.205834041997</v>
      </c>
      <c r="C28" s="7">
        <f t="shared" si="0"/>
        <v>2.608619434919844E-3</v>
      </c>
    </row>
    <row r="29" spans="1:3" ht="39.6">
      <c r="A29" s="30" t="s">
        <v>119</v>
      </c>
      <c r="B29" s="32">
        <v>43507.689917246942</v>
      </c>
      <c r="C29" s="7">
        <f t="shared" si="0"/>
        <v>2.5333590186399526E-3</v>
      </c>
    </row>
    <row r="30" spans="1:3" ht="39.6">
      <c r="A30" s="30" t="s">
        <v>120</v>
      </c>
      <c r="B30" s="32">
        <v>43204.225723702992</v>
      </c>
      <c r="C30" s="7">
        <f t="shared" si="0"/>
        <v>2.5156889526582577E-3</v>
      </c>
    </row>
    <row r="31" spans="1:3" ht="26.4">
      <c r="A31" s="30" t="s">
        <v>121</v>
      </c>
      <c r="B31" s="32">
        <v>42632.513675297982</v>
      </c>
      <c r="C31" s="7">
        <f t="shared" si="0"/>
        <v>2.4823993922001696E-3</v>
      </c>
    </row>
    <row r="32" spans="1:3" ht="39.6">
      <c r="A32" s="30" t="s">
        <v>122</v>
      </c>
      <c r="B32" s="32">
        <v>37218.873714400019</v>
      </c>
      <c r="C32" s="7">
        <f t="shared" si="0"/>
        <v>2.1671748044388727E-3</v>
      </c>
    </row>
    <row r="33" spans="1:3" ht="26.4">
      <c r="A33" s="30" t="s">
        <v>123</v>
      </c>
      <c r="B33" s="32">
        <v>36055.585573787983</v>
      </c>
      <c r="C33" s="7">
        <f t="shared" si="0"/>
        <v>2.0994390430619358E-3</v>
      </c>
    </row>
    <row r="34" spans="1:3" ht="26.4">
      <c r="A34" s="30" t="s">
        <v>124</v>
      </c>
      <c r="B34" s="32">
        <v>32208.117999999999</v>
      </c>
      <c r="C34" s="7">
        <f t="shared" si="0"/>
        <v>1.8754092980784694E-3</v>
      </c>
    </row>
    <row r="35" spans="1:3" ht="26.4">
      <c r="A35" s="30" t="s">
        <v>125</v>
      </c>
      <c r="B35" s="32">
        <v>24308.297200000005</v>
      </c>
      <c r="C35" s="7">
        <f t="shared" si="0"/>
        <v>1.41541975812852E-3</v>
      </c>
    </row>
    <row r="36" spans="1:3" ht="26.4">
      <c r="A36" s="30" t="s">
        <v>126</v>
      </c>
      <c r="B36" s="32">
        <v>22244.174955000002</v>
      </c>
      <c r="C36" s="7">
        <f t="shared" si="0"/>
        <v>1.2952303682783088E-3</v>
      </c>
    </row>
    <row r="37" spans="1:3" ht="39.6">
      <c r="A37" s="30" t="s">
        <v>127</v>
      </c>
      <c r="B37" s="32">
        <v>17832.636579400005</v>
      </c>
      <c r="C37" s="7">
        <f t="shared" si="0"/>
        <v>1.0383559961578942E-3</v>
      </c>
    </row>
    <row r="38" spans="1:3" ht="26.4">
      <c r="A38" s="30" t="s">
        <v>128</v>
      </c>
      <c r="B38" s="32">
        <v>17787.748999999996</v>
      </c>
      <c r="C38" s="7">
        <f t="shared" si="0"/>
        <v>1.0357422891485305E-3</v>
      </c>
    </row>
    <row r="39" spans="1:3" ht="26.4">
      <c r="A39" s="30" t="s">
        <v>129</v>
      </c>
      <c r="B39" s="32">
        <v>16869.082000000002</v>
      </c>
      <c r="C39" s="7">
        <f t="shared" si="0"/>
        <v>9.8225028959618649E-4</v>
      </c>
    </row>
    <row r="40" spans="1:3">
      <c r="A40" s="30" t="s">
        <v>130</v>
      </c>
      <c r="B40" s="32">
        <v>16128.5025114</v>
      </c>
      <c r="C40" s="7">
        <f t="shared" si="0"/>
        <v>9.3912794202882343E-4</v>
      </c>
    </row>
    <row r="41" spans="1:3" ht="39.6">
      <c r="A41" s="30" t="s">
        <v>131</v>
      </c>
      <c r="B41" s="32">
        <v>14699.892999999996</v>
      </c>
      <c r="C41" s="7">
        <f t="shared" si="0"/>
        <v>8.5594308903608088E-4</v>
      </c>
    </row>
    <row r="42" spans="1:3">
      <c r="A42" s="30" t="s">
        <v>132</v>
      </c>
      <c r="B42" s="32">
        <v>13042.567999999999</v>
      </c>
      <c r="C42" s="7">
        <f t="shared" si="0"/>
        <v>7.5944062605647143E-4</v>
      </c>
    </row>
    <row r="43" spans="1:3" ht="26.4">
      <c r="A43" s="30" t="s">
        <v>133</v>
      </c>
      <c r="B43" s="32">
        <v>11520.363437199998</v>
      </c>
      <c r="C43" s="7">
        <f t="shared" si="0"/>
        <v>6.7080593493131489E-4</v>
      </c>
    </row>
    <row r="44" spans="1:3" ht="26.4">
      <c r="A44" s="30" t="s">
        <v>134</v>
      </c>
      <c r="B44" s="32">
        <v>10795.379194002997</v>
      </c>
      <c r="C44" s="7">
        <f t="shared" si="0"/>
        <v>6.2859166489380328E-4</v>
      </c>
    </row>
    <row r="45" spans="1:3" ht="26.4">
      <c r="A45" s="30" t="s">
        <v>135</v>
      </c>
      <c r="B45" s="32">
        <v>10703.636008006997</v>
      </c>
      <c r="C45" s="7">
        <f t="shared" si="0"/>
        <v>6.2324965689283156E-4</v>
      </c>
    </row>
    <row r="46" spans="1:3" ht="39.6">
      <c r="A46" s="30" t="s">
        <v>136</v>
      </c>
      <c r="B46" s="32">
        <v>9649.533798067001</v>
      </c>
      <c r="C46" s="7">
        <f t="shared" si="0"/>
        <v>5.6187155694776398E-4</v>
      </c>
    </row>
    <row r="47" spans="1:3">
      <c r="A47" s="30" t="s">
        <v>137</v>
      </c>
      <c r="B47" s="32">
        <v>7976.9170730000005</v>
      </c>
      <c r="C47" s="7">
        <f t="shared" si="0"/>
        <v>4.6447868977333881E-4</v>
      </c>
    </row>
    <row r="48" spans="1:3" ht="26.4">
      <c r="A48" s="30" t="s">
        <v>138</v>
      </c>
      <c r="B48" s="32">
        <v>6166.7480000000014</v>
      </c>
      <c r="C48" s="7">
        <f t="shared" si="0"/>
        <v>3.5907644582359045E-4</v>
      </c>
    </row>
    <row r="49" spans="1:3">
      <c r="A49" s="30" t="s">
        <v>139</v>
      </c>
      <c r="B49" s="32">
        <v>4652.7130000000006</v>
      </c>
      <c r="C49" s="7">
        <f t="shared" si="0"/>
        <v>2.7091745073371166E-4</v>
      </c>
    </row>
    <row r="50" spans="1:3">
      <c r="A50" s="30" t="s">
        <v>140</v>
      </c>
      <c r="B50" s="32">
        <v>4386.4916400000002</v>
      </c>
      <c r="C50" s="7">
        <f t="shared" si="0"/>
        <v>2.5541595468569367E-4</v>
      </c>
    </row>
    <row r="51" spans="1:3" ht="39.6">
      <c r="A51" s="30" t="s">
        <v>141</v>
      </c>
      <c r="B51" s="32">
        <v>4200.8429999999998</v>
      </c>
      <c r="C51" s="7">
        <f t="shared" si="0"/>
        <v>2.4460603447763859E-4</v>
      </c>
    </row>
    <row r="52" spans="1:3" ht="26.4">
      <c r="A52" s="30" t="s">
        <v>142</v>
      </c>
      <c r="B52" s="32">
        <v>3702.4240309999991</v>
      </c>
      <c r="C52" s="7">
        <f t="shared" si="0"/>
        <v>2.1558417207632454E-4</v>
      </c>
    </row>
    <row r="53" spans="1:3" ht="26.4">
      <c r="A53" s="30" t="s">
        <v>143</v>
      </c>
      <c r="B53" s="32">
        <v>3586.5400000000004</v>
      </c>
      <c r="C53" s="7">
        <f t="shared" si="0"/>
        <v>2.0883649469771425E-4</v>
      </c>
    </row>
    <row r="54" spans="1:3" ht="26.4">
      <c r="A54" s="30" t="s">
        <v>144</v>
      </c>
      <c r="B54" s="32">
        <v>3349.1050000000014</v>
      </c>
      <c r="C54" s="7">
        <f t="shared" si="0"/>
        <v>1.9501116635380853E-4</v>
      </c>
    </row>
    <row r="55" spans="1:3" ht="52.8">
      <c r="A55" s="30" t="s">
        <v>145</v>
      </c>
      <c r="B55" s="32">
        <v>3211.0249999999996</v>
      </c>
      <c r="C55" s="7">
        <f t="shared" si="0"/>
        <v>1.8697106553578873E-4</v>
      </c>
    </row>
    <row r="56" spans="1:3" ht="39.6">
      <c r="A56" s="30" t="s">
        <v>146</v>
      </c>
      <c r="B56" s="32">
        <v>3165.39</v>
      </c>
      <c r="C56" s="7">
        <f t="shared" si="0"/>
        <v>1.8431383783568497E-4</v>
      </c>
    </row>
    <row r="57" spans="1:3" ht="39.6">
      <c r="A57" s="30" t="s">
        <v>147</v>
      </c>
      <c r="B57" s="32">
        <v>3145.8148118010004</v>
      </c>
      <c r="C57" s="7">
        <f t="shared" si="0"/>
        <v>1.8317401681416365E-4</v>
      </c>
    </row>
    <row r="58" spans="1:3" ht="26.4">
      <c r="A58" s="30" t="s">
        <v>148</v>
      </c>
      <c r="B58" s="32">
        <v>2353.840999999999</v>
      </c>
      <c r="C58" s="7">
        <f t="shared" si="0"/>
        <v>1.3705908856886083E-4</v>
      </c>
    </row>
    <row r="59" spans="1:3" ht="26.4">
      <c r="A59" s="30" t="s">
        <v>149</v>
      </c>
      <c r="B59" s="32">
        <v>2291.9050000000002</v>
      </c>
      <c r="C59" s="7">
        <f t="shared" si="0"/>
        <v>1.3345268876972368E-4</v>
      </c>
    </row>
    <row r="60" spans="1:3">
      <c r="A60" s="30" t="s">
        <v>150</v>
      </c>
      <c r="B60" s="32">
        <v>2224.5360000000001</v>
      </c>
      <c r="C60" s="7">
        <f t="shared" si="0"/>
        <v>1.2952993708947186E-4</v>
      </c>
    </row>
    <row r="61" spans="1:3" ht="26.4">
      <c r="A61" s="30" t="s">
        <v>151</v>
      </c>
      <c r="B61" s="32">
        <v>2151.5790000000006</v>
      </c>
      <c r="C61" s="7">
        <f t="shared" si="0"/>
        <v>1.2528180821215249E-4</v>
      </c>
    </row>
    <row r="62" spans="1:3" ht="26.4">
      <c r="A62" s="30" t="s">
        <v>152</v>
      </c>
      <c r="B62" s="32">
        <v>2095.2663357000001</v>
      </c>
      <c r="C62" s="7">
        <f t="shared" si="0"/>
        <v>1.2200284313174038E-4</v>
      </c>
    </row>
    <row r="63" spans="1:3" ht="26.4">
      <c r="A63" s="30" t="s">
        <v>153</v>
      </c>
      <c r="B63" s="32">
        <v>2084.9109999999996</v>
      </c>
      <c r="C63" s="7">
        <f t="shared" si="0"/>
        <v>1.2139987425114622E-4</v>
      </c>
    </row>
    <row r="64" spans="1:3">
      <c r="A64" s="30" t="s">
        <v>154</v>
      </c>
      <c r="B64" s="32">
        <v>1831.2620000000002</v>
      </c>
      <c r="C64" s="7">
        <f t="shared" si="0"/>
        <v>1.066304396307097E-4</v>
      </c>
    </row>
    <row r="65" spans="1:3" ht="26.4">
      <c r="A65" s="30" t="s">
        <v>155</v>
      </c>
      <c r="B65" s="32">
        <v>1677.5871589999997</v>
      </c>
      <c r="C65" s="7">
        <f t="shared" si="0"/>
        <v>9.7682284830353738E-5</v>
      </c>
    </row>
    <row r="66" spans="1:3" ht="52.8">
      <c r="A66" s="30" t="s">
        <v>156</v>
      </c>
      <c r="B66" s="32">
        <v>1376.4604407300005</v>
      </c>
      <c r="C66" s="7">
        <f t="shared" si="0"/>
        <v>8.0148324996270542E-5</v>
      </c>
    </row>
    <row r="67" spans="1:3" ht="92.4">
      <c r="A67" s="30" t="s">
        <v>157</v>
      </c>
      <c r="B67" s="32">
        <v>1301.6179999999999</v>
      </c>
      <c r="C67" s="7">
        <f t="shared" ref="C67:C87" si="1">B67/17173914</f>
        <v>7.5790410968635334E-5</v>
      </c>
    </row>
    <row r="68" spans="1:3" ht="26.4">
      <c r="A68" s="30" t="s">
        <v>158</v>
      </c>
      <c r="B68" s="32">
        <v>1237.0320000000004</v>
      </c>
      <c r="C68" s="7">
        <f t="shared" si="1"/>
        <v>7.2029707380623909E-5</v>
      </c>
    </row>
    <row r="69" spans="1:3" ht="26.4">
      <c r="A69" s="30" t="s">
        <v>159</v>
      </c>
      <c r="B69" s="32">
        <v>1175.2499999999998</v>
      </c>
      <c r="C69" s="7">
        <f t="shared" si="1"/>
        <v>6.8432274669594819E-5</v>
      </c>
    </row>
    <row r="70" spans="1:3">
      <c r="A70" s="30" t="s">
        <v>160</v>
      </c>
      <c r="B70" s="32">
        <v>991.63299999999992</v>
      </c>
      <c r="C70" s="7">
        <f t="shared" si="1"/>
        <v>5.7740652480267454E-5</v>
      </c>
    </row>
    <row r="71" spans="1:3">
      <c r="A71" s="30" t="s">
        <v>161</v>
      </c>
      <c r="B71" s="32">
        <v>946.8850000000001</v>
      </c>
      <c r="C71" s="7">
        <f t="shared" si="1"/>
        <v>5.513507287855291E-5</v>
      </c>
    </row>
    <row r="72" spans="1:3" ht="26.4">
      <c r="A72" s="30" t="s">
        <v>162</v>
      </c>
      <c r="B72" s="32">
        <v>939.92300000000023</v>
      </c>
      <c r="C72" s="7">
        <f t="shared" si="1"/>
        <v>5.4729690622650157E-5</v>
      </c>
    </row>
    <row r="73" spans="1:3">
      <c r="A73" s="30" t="s">
        <v>163</v>
      </c>
      <c r="B73" s="32">
        <v>445.01900000000001</v>
      </c>
      <c r="C73" s="7">
        <f t="shared" si="1"/>
        <v>2.5912497290949517E-5</v>
      </c>
    </row>
    <row r="74" spans="1:3" ht="39.6">
      <c r="A74" s="30" t="s">
        <v>164</v>
      </c>
      <c r="B74" s="32">
        <v>367.262</v>
      </c>
      <c r="C74" s="7">
        <f t="shared" si="1"/>
        <v>2.1384874758310774E-5</v>
      </c>
    </row>
    <row r="75" spans="1:3" ht="26.4">
      <c r="A75" s="30" t="s">
        <v>165</v>
      </c>
      <c r="B75" s="32">
        <v>220.744</v>
      </c>
      <c r="C75" s="7">
        <f t="shared" si="1"/>
        <v>1.2853447385377614E-5</v>
      </c>
    </row>
    <row r="76" spans="1:3" ht="26.4">
      <c r="A76" s="30" t="s">
        <v>166</v>
      </c>
      <c r="B76" s="32">
        <v>218.25700000000001</v>
      </c>
      <c r="C76" s="7">
        <f t="shared" si="1"/>
        <v>1.2708634735215281E-5</v>
      </c>
    </row>
    <row r="77" spans="1:3" ht="66">
      <c r="A77" s="30" t="s">
        <v>167</v>
      </c>
      <c r="B77" s="32">
        <v>117.26199999999999</v>
      </c>
      <c r="C77" s="7">
        <f t="shared" si="1"/>
        <v>6.8279135437617765E-6</v>
      </c>
    </row>
    <row r="78" spans="1:3" ht="52.8">
      <c r="A78" s="30" t="s">
        <v>168</v>
      </c>
      <c r="B78" s="32">
        <v>92.382999999999996</v>
      </c>
      <c r="C78" s="7">
        <f t="shared" si="1"/>
        <v>5.3792629915347196E-6</v>
      </c>
    </row>
    <row r="79" spans="1:3" ht="39.6">
      <c r="A79" s="30" t="s">
        <v>169</v>
      </c>
      <c r="B79" s="32">
        <v>91.353000000000009</v>
      </c>
      <c r="C79" s="7">
        <f t="shared" si="1"/>
        <v>5.3192883113307779E-6</v>
      </c>
    </row>
    <row r="80" spans="1:3" ht="52.8">
      <c r="A80" s="30" t="s">
        <v>170</v>
      </c>
      <c r="B80" s="32">
        <v>89.397999999999996</v>
      </c>
      <c r="C80" s="7">
        <f t="shared" si="1"/>
        <v>5.2054528746330041E-6</v>
      </c>
    </row>
    <row r="81" spans="1:3">
      <c r="A81" s="30" t="s">
        <v>171</v>
      </c>
      <c r="B81" s="32">
        <v>67.677999999999997</v>
      </c>
      <c r="C81" s="7">
        <f t="shared" si="1"/>
        <v>3.9407440843129876E-6</v>
      </c>
    </row>
    <row r="82" spans="1:3" ht="39.6">
      <c r="A82" s="30" t="s">
        <v>172</v>
      </c>
      <c r="B82" s="32">
        <v>62.69</v>
      </c>
      <c r="C82" s="7">
        <f t="shared" si="1"/>
        <v>3.6503035941603062E-6</v>
      </c>
    </row>
    <row r="83" spans="1:3" ht="66">
      <c r="A83" s="30" t="s">
        <v>173</v>
      </c>
      <c r="B83" s="32">
        <v>52.783999999999999</v>
      </c>
      <c r="C83" s="7">
        <f t="shared" si="1"/>
        <v>3.0734985629950168E-6</v>
      </c>
    </row>
    <row r="84" spans="1:3" ht="26.4">
      <c r="A84" s="30" t="s">
        <v>174</v>
      </c>
      <c r="B84" s="32">
        <v>38.46</v>
      </c>
      <c r="C84" s="7">
        <f t="shared" si="1"/>
        <v>2.2394429132462175E-6</v>
      </c>
    </row>
    <row r="85" spans="1:3" ht="26.4">
      <c r="A85" s="30" t="s">
        <v>175</v>
      </c>
      <c r="B85" s="32">
        <v>35.747</v>
      </c>
      <c r="C85" s="7">
        <f t="shared" si="1"/>
        <v>2.0814707701459319E-6</v>
      </c>
    </row>
    <row r="86" spans="1:3" ht="52.8">
      <c r="A86" s="30" t="s">
        <v>176</v>
      </c>
      <c r="B86" s="32">
        <v>23.739000000000001</v>
      </c>
      <c r="C86" s="7">
        <f t="shared" si="1"/>
        <v>1.3822708090887144E-6</v>
      </c>
    </row>
    <row r="87" spans="1:3" ht="26.4">
      <c r="A87" s="30" t="s">
        <v>177</v>
      </c>
      <c r="B87" s="32">
        <v>18.948999999999998</v>
      </c>
      <c r="C87" s="7">
        <f t="shared" si="1"/>
        <v>1.1033594322179557E-6</v>
      </c>
    </row>
    <row r="88" spans="1:3" s="5" customFormat="1">
      <c r="A88" s="33" t="s">
        <v>178</v>
      </c>
      <c r="B88" s="34">
        <v>17173914.018697951</v>
      </c>
      <c r="C88" s="4">
        <v>1.0000000010887413</v>
      </c>
    </row>
    <row r="113" spans="3:3">
      <c r="C113" s="4"/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Регионы РФ</vt:lpstr>
      <vt:lpstr>Сферы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iashunskii</cp:lastModifiedBy>
  <dcterms:created xsi:type="dcterms:W3CDTF">2023-09-07T14:21:38Z</dcterms:created>
  <dcterms:modified xsi:type="dcterms:W3CDTF">2023-09-12T14:57:09Z</dcterms:modified>
</cp:coreProperties>
</file>