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\Desktop\"/>
    </mc:Choice>
  </mc:AlternateContent>
  <xr:revisionPtr revIDLastSave="0" documentId="8_{20FDF650-40FD-4EF4-8752-6E96236781C9}" xr6:coauthVersionLast="44" xr6:coauthVersionMax="44" xr10:uidLastSave="{00000000-0000-0000-0000-000000000000}"/>
  <bookViews>
    <workbookView xWindow="-110" yWindow="-110" windowWidth="19420" windowHeight="10420" activeTab="2" xr2:uid="{00000000-000D-0000-FFFF-FFFF00000000}"/>
  </bookViews>
  <sheets>
    <sheet name="ЗП 2019" sheetId="2" r:id="rId1"/>
    <sheet name="Прод жизни" sheetId="8" r:id="rId2"/>
    <sheet name="Расчеты" sheetId="7" r:id="rId3"/>
    <sheet name="Графики" sheetId="6" r:id="rId4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" i="7" l="1"/>
  <c r="G87" i="7"/>
  <c r="G73" i="7"/>
  <c r="D2" i="7" l="1"/>
  <c r="G19" i="7"/>
  <c r="D19" i="7"/>
  <c r="F19" i="7" s="1"/>
  <c r="D87" i="7"/>
  <c r="F87" i="7" s="1"/>
  <c r="G18" i="7"/>
  <c r="D18" i="7"/>
  <c r="G22" i="7"/>
  <c r="D22" i="7"/>
  <c r="G4" i="7"/>
  <c r="D4" i="7"/>
  <c r="F4" i="7" s="1"/>
  <c r="G83" i="7"/>
  <c r="D83" i="7"/>
  <c r="G5" i="7"/>
  <c r="D5" i="7"/>
  <c r="G25" i="7"/>
  <c r="D25" i="7"/>
  <c r="G76" i="7"/>
  <c r="D76" i="7"/>
  <c r="F76" i="7" s="1"/>
  <c r="G56" i="7"/>
  <c r="D56" i="7"/>
  <c r="G40" i="7"/>
  <c r="D40" i="7"/>
  <c r="G27" i="7"/>
  <c r="D27" i="7"/>
  <c r="F27" i="7" s="1"/>
  <c r="G30" i="7"/>
  <c r="D30" i="7"/>
  <c r="F30" i="7" s="1"/>
  <c r="H30" i="7" s="1"/>
  <c r="G53" i="7"/>
  <c r="D53" i="7"/>
  <c r="G20" i="7"/>
  <c r="D20" i="7"/>
  <c r="G32" i="7"/>
  <c r="D32" i="7"/>
  <c r="F32" i="7" s="1"/>
  <c r="G81" i="7"/>
  <c r="D81" i="7"/>
  <c r="F81" i="7" s="1"/>
  <c r="G59" i="7"/>
  <c r="D59" i="7"/>
  <c r="G46" i="7"/>
  <c r="D46" i="7"/>
  <c r="G24" i="7"/>
  <c r="D24" i="7"/>
  <c r="G8" i="7"/>
  <c r="D8" i="7"/>
  <c r="F8" i="7" s="1"/>
  <c r="G85" i="7"/>
  <c r="D85" i="7"/>
  <c r="G15" i="7"/>
  <c r="D15" i="7"/>
  <c r="G16" i="7"/>
  <c r="D16" i="7"/>
  <c r="G11" i="7"/>
  <c r="D11" i="7"/>
  <c r="F11" i="7" s="1"/>
  <c r="G45" i="7"/>
  <c r="D45" i="7"/>
  <c r="D73" i="7"/>
  <c r="F73" i="7" s="1"/>
  <c r="G36" i="7"/>
  <c r="D36" i="7"/>
  <c r="F36" i="7" s="1"/>
  <c r="G71" i="7"/>
  <c r="D71" i="7"/>
  <c r="F71" i="7" s="1"/>
  <c r="G50" i="7"/>
  <c r="D50" i="7"/>
  <c r="G37" i="7"/>
  <c r="D37" i="7"/>
  <c r="G28" i="7"/>
  <c r="D28" i="7"/>
  <c r="F28" i="7" s="1"/>
  <c r="G6" i="7"/>
  <c r="D6" i="7"/>
  <c r="F6" i="7" s="1"/>
  <c r="G12" i="7"/>
  <c r="D12" i="7"/>
  <c r="G41" i="7"/>
  <c r="D41" i="7"/>
  <c r="G65" i="7"/>
  <c r="D65" i="7"/>
  <c r="G3" i="7"/>
  <c r="D3" i="7"/>
  <c r="F3" i="7" s="1"/>
  <c r="G26" i="7"/>
  <c r="D26" i="7"/>
  <c r="G10" i="7"/>
  <c r="D10" i="7"/>
  <c r="G67" i="7"/>
  <c r="D67" i="7"/>
  <c r="G31" i="7"/>
  <c r="D31" i="7"/>
  <c r="F31" i="7" s="1"/>
  <c r="G54" i="7"/>
  <c r="D54" i="7"/>
  <c r="G47" i="7"/>
  <c r="D47" i="7"/>
  <c r="G51" i="7"/>
  <c r="D51" i="7"/>
  <c r="F51" i="7" s="1"/>
  <c r="G43" i="7"/>
  <c r="D43" i="7"/>
  <c r="F43" i="7" s="1"/>
  <c r="G42" i="7"/>
  <c r="D42" i="7"/>
  <c r="G66" i="7"/>
  <c r="D66" i="7"/>
  <c r="G55" i="7"/>
  <c r="D55" i="7"/>
  <c r="F55" i="7" s="1"/>
  <c r="G60" i="7"/>
  <c r="D60" i="7"/>
  <c r="F60" i="7" s="1"/>
  <c r="G23" i="7"/>
  <c r="D23" i="7"/>
  <c r="G33" i="7"/>
  <c r="D33" i="7"/>
  <c r="G57" i="7"/>
  <c r="D57" i="7"/>
  <c r="G61" i="7"/>
  <c r="D61" i="7"/>
  <c r="F61" i="7" s="1"/>
  <c r="G14" i="7"/>
  <c r="D14" i="7"/>
  <c r="G7" i="7"/>
  <c r="D7" i="7"/>
  <c r="G38" i="7"/>
  <c r="D38" i="7"/>
  <c r="G17" i="7"/>
  <c r="D17" i="7"/>
  <c r="G62" i="7"/>
  <c r="D62" i="7"/>
  <c r="F62" i="7" s="1"/>
  <c r="G52" i="7"/>
  <c r="D52" i="7"/>
  <c r="F52" i="7" s="1"/>
  <c r="G58" i="7"/>
  <c r="D58" i="7"/>
  <c r="G77" i="7"/>
  <c r="D77" i="7"/>
  <c r="G69" i="7"/>
  <c r="D69" i="7"/>
  <c r="G70" i="7"/>
  <c r="D70" i="7"/>
  <c r="F70" i="7" s="1"/>
  <c r="G21" i="7"/>
  <c r="D21" i="7"/>
  <c r="G63" i="7"/>
  <c r="D63" i="7"/>
  <c r="G35" i="7"/>
  <c r="D35" i="7"/>
  <c r="G13" i="7"/>
  <c r="D13" i="7"/>
  <c r="F13" i="7" s="1"/>
  <c r="G64" i="7"/>
  <c r="D64" i="7"/>
  <c r="G34" i="7"/>
  <c r="D34" i="7"/>
  <c r="G78" i="7"/>
  <c r="D78" i="7"/>
  <c r="F78" i="7" s="1"/>
  <c r="G72" i="7"/>
  <c r="D72" i="7"/>
  <c r="F72" i="7" s="1"/>
  <c r="G48" i="7"/>
  <c r="D48" i="7"/>
  <c r="G49" i="7"/>
  <c r="D49" i="7"/>
  <c r="G82" i="7"/>
  <c r="D82" i="7"/>
  <c r="F82" i="7" s="1"/>
  <c r="G86" i="7"/>
  <c r="I86" i="7" s="1"/>
  <c r="D86" i="7"/>
  <c r="F86" i="7" s="1"/>
  <c r="G75" i="7"/>
  <c r="D75" i="7"/>
  <c r="G29" i="7"/>
  <c r="D29" i="7"/>
  <c r="F29" i="7" s="1"/>
  <c r="G44" i="7"/>
  <c r="D44" i="7"/>
  <c r="F44" i="7" s="1"/>
  <c r="G74" i="7"/>
  <c r="D74" i="7"/>
  <c r="F74" i="7" s="1"/>
  <c r="G84" i="7"/>
  <c r="D84" i="7"/>
  <c r="G39" i="7"/>
  <c r="D39" i="7"/>
  <c r="G79" i="7"/>
  <c r="D79" i="7"/>
  <c r="F79" i="7" s="1"/>
  <c r="G80" i="7"/>
  <c r="D80" i="7"/>
  <c r="F80" i="7" s="1"/>
  <c r="G9" i="7"/>
  <c r="D9" i="7"/>
  <c r="G68" i="7"/>
  <c r="D68" i="7"/>
  <c r="H82" i="7" l="1"/>
  <c r="H51" i="7"/>
  <c r="H36" i="7"/>
  <c r="H13" i="7"/>
  <c r="F2" i="7"/>
  <c r="H2" i="7" s="1"/>
  <c r="I11" i="7"/>
  <c r="I29" i="7"/>
  <c r="H27" i="7"/>
  <c r="H76" i="7"/>
  <c r="I80" i="7"/>
  <c r="H74" i="7"/>
  <c r="I60" i="7"/>
  <c r="H43" i="7"/>
  <c r="I31" i="7"/>
  <c r="I6" i="7"/>
  <c r="H71" i="7"/>
  <c r="H8" i="7"/>
  <c r="H81" i="7"/>
  <c r="H4" i="7"/>
  <c r="H19" i="7"/>
  <c r="I70" i="7"/>
  <c r="H28" i="7"/>
  <c r="I81" i="7"/>
  <c r="H79" i="7"/>
  <c r="I74" i="7"/>
  <c r="H55" i="7"/>
  <c r="I43" i="7"/>
  <c r="I71" i="7"/>
  <c r="H44" i="7"/>
  <c r="H78" i="7"/>
  <c r="H62" i="7"/>
  <c r="H61" i="7"/>
  <c r="H31" i="7"/>
  <c r="H3" i="7"/>
  <c r="H6" i="7"/>
  <c r="H11" i="7"/>
  <c r="H32" i="7"/>
  <c r="I30" i="7"/>
  <c r="I76" i="7"/>
  <c r="I19" i="7"/>
  <c r="F49" i="7"/>
  <c r="H49" i="7" s="1"/>
  <c r="F67" i="7"/>
  <c r="H67" i="7" s="1"/>
  <c r="F16" i="7"/>
  <c r="H16" i="7" s="1"/>
  <c r="F25" i="7"/>
  <c r="H25" i="7" s="1"/>
  <c r="H70" i="7"/>
  <c r="H52" i="7"/>
  <c r="F9" i="7"/>
  <c r="H9" i="7" s="1"/>
  <c r="F34" i="7"/>
  <c r="I34" i="7" s="1"/>
  <c r="F35" i="7"/>
  <c r="H35" i="7" s="1"/>
  <c r="F69" i="7"/>
  <c r="H69" i="7" s="1"/>
  <c r="F57" i="7"/>
  <c r="H57" i="7" s="1"/>
  <c r="I55" i="7"/>
  <c r="F65" i="7"/>
  <c r="H65" i="7" s="1"/>
  <c r="F24" i="7"/>
  <c r="H24" i="7" s="1"/>
  <c r="F22" i="7"/>
  <c r="H22" i="7" s="1"/>
  <c r="I78" i="7"/>
  <c r="H60" i="7"/>
  <c r="I79" i="7"/>
  <c r="I44" i="7"/>
  <c r="H86" i="7"/>
  <c r="H29" i="7"/>
  <c r="I82" i="7"/>
  <c r="H72" i="7"/>
  <c r="F63" i="7"/>
  <c r="I63" i="7" s="1"/>
  <c r="I61" i="7"/>
  <c r="I51" i="7"/>
  <c r="I3" i="7"/>
  <c r="I8" i="7"/>
  <c r="I4" i="7"/>
  <c r="F68" i="7"/>
  <c r="H68" i="7" s="1"/>
  <c r="F39" i="7"/>
  <c r="H39" i="7" s="1"/>
  <c r="F84" i="7"/>
  <c r="I52" i="7"/>
  <c r="F17" i="7"/>
  <c r="F77" i="7"/>
  <c r="H77" i="7" s="1"/>
  <c r="F33" i="7"/>
  <c r="F47" i="7"/>
  <c r="H47" i="7" s="1"/>
  <c r="F41" i="7"/>
  <c r="H41" i="7" s="1"/>
  <c r="H80" i="7"/>
  <c r="F75" i="7"/>
  <c r="H75" i="7" s="1"/>
  <c r="F48" i="7"/>
  <c r="I72" i="7"/>
  <c r="F64" i="7"/>
  <c r="I13" i="7"/>
  <c r="F21" i="7"/>
  <c r="H21" i="7" s="1"/>
  <c r="I62" i="7"/>
  <c r="F7" i="7"/>
  <c r="F66" i="7"/>
  <c r="F10" i="7"/>
  <c r="H10" i="7" s="1"/>
  <c r="F37" i="7"/>
  <c r="H37" i="7" s="1"/>
  <c r="I28" i="7"/>
  <c r="I36" i="7"/>
  <c r="H73" i="7"/>
  <c r="F15" i="7"/>
  <c r="F46" i="7"/>
  <c r="I32" i="7"/>
  <c r="F20" i="7"/>
  <c r="I27" i="7"/>
  <c r="F40" i="7"/>
  <c r="F5" i="7"/>
  <c r="F18" i="7"/>
  <c r="I2" i="7"/>
  <c r="F58" i="7"/>
  <c r="H58" i="7" s="1"/>
  <c r="F38" i="7"/>
  <c r="H38" i="7" s="1"/>
  <c r="F14" i="7"/>
  <c r="H14" i="7" s="1"/>
  <c r="F23" i="7"/>
  <c r="H23" i="7" s="1"/>
  <c r="F42" i="7"/>
  <c r="H42" i="7" s="1"/>
  <c r="F54" i="7"/>
  <c r="H54" i="7" s="1"/>
  <c r="F26" i="7"/>
  <c r="H26" i="7" s="1"/>
  <c r="F12" i="7"/>
  <c r="H12" i="7" s="1"/>
  <c r="F50" i="7"/>
  <c r="H50" i="7" s="1"/>
  <c r="F45" i="7"/>
  <c r="H45" i="7" s="1"/>
  <c r="F85" i="7"/>
  <c r="H85" i="7" s="1"/>
  <c r="F59" i="7"/>
  <c r="H59" i="7" s="1"/>
  <c r="F53" i="7"/>
  <c r="H53" i="7" s="1"/>
  <c r="F56" i="7"/>
  <c r="H56" i="7" s="1"/>
  <c r="F83" i="7"/>
  <c r="H83" i="7" s="1"/>
  <c r="H87" i="7"/>
  <c r="I22" i="7" l="1"/>
  <c r="I16" i="7"/>
  <c r="I25" i="7"/>
  <c r="H63" i="7"/>
  <c r="H34" i="7"/>
  <c r="I65" i="7"/>
  <c r="I49" i="7"/>
  <c r="I67" i="7"/>
  <c r="I47" i="7"/>
  <c r="I57" i="7"/>
  <c r="I24" i="7"/>
  <c r="I85" i="7"/>
  <c r="I68" i="7"/>
  <c r="I35" i="7"/>
  <c r="I45" i="7"/>
  <c r="I14" i="7"/>
  <c r="I77" i="7"/>
  <c r="I26" i="7"/>
  <c r="I83" i="7"/>
  <c r="I41" i="7"/>
  <c r="I69" i="7"/>
  <c r="I9" i="7"/>
  <c r="H7" i="7"/>
  <c r="I7" i="7"/>
  <c r="I84" i="7"/>
  <c r="H84" i="7"/>
  <c r="I64" i="7"/>
  <c r="H64" i="7"/>
  <c r="I48" i="7"/>
  <c r="H48" i="7"/>
  <c r="I53" i="7"/>
  <c r="I10" i="7"/>
  <c r="I87" i="7"/>
  <c r="I21" i="7"/>
  <c r="I75" i="7"/>
  <c r="H18" i="7"/>
  <c r="I18" i="7"/>
  <c r="H46" i="7"/>
  <c r="I46" i="7"/>
  <c r="I38" i="7"/>
  <c r="I73" i="7"/>
  <c r="I58" i="7"/>
  <c r="I50" i="7"/>
  <c r="I42" i="7"/>
  <c r="I59" i="7"/>
  <c r="H17" i="7"/>
  <c r="I17" i="7"/>
  <c r="I39" i="7"/>
  <c r="H40" i="7"/>
  <c r="I40" i="7"/>
  <c r="I12" i="7"/>
  <c r="H66" i="7"/>
  <c r="I66" i="7"/>
  <c r="H5" i="7"/>
  <c r="I5" i="7"/>
  <c r="H20" i="7"/>
  <c r="I20" i="7"/>
  <c r="H15" i="7"/>
  <c r="I15" i="7"/>
  <c r="I54" i="7"/>
  <c r="I23" i="7"/>
  <c r="I56" i="7"/>
  <c r="I37" i="7"/>
  <c r="H33" i="7"/>
  <c r="I33" i="7"/>
</calcChain>
</file>

<file path=xl/sharedStrings.xml><?xml version="1.0" encoding="utf-8"?>
<sst xmlns="http://schemas.openxmlformats.org/spreadsheetml/2006/main" count="317" uniqueCount="155">
  <si>
    <t>январь</t>
  </si>
  <si>
    <t>февраль</t>
  </si>
  <si>
    <t>март</t>
  </si>
  <si>
    <t>апрель</t>
  </si>
  <si>
    <t>май</t>
  </si>
  <si>
    <t>июнь</t>
  </si>
  <si>
    <t xml:space="preserve">Российская Федерация 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</si>
  <si>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</si>
  <si>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</si>
  <si>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</si>
  <si>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</si>
  <si>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</si>
  <si>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</si>
  <si>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</si>
  <si>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</si>
  <si>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</si>
  <si>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</si>
  <si>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</si>
  <si>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</si>
  <si>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</si>
  <si>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</si>
  <si>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</si>
  <si>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</si>
  <si>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</si>
  <si>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</si>
  <si>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</si>
  <si>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</si>
  <si>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</si>
  <si>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</si>
  <si>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</si>
  <si>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</si>
  <si>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</si>
  <si>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</si>
  <si>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</si>
  <si>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</si>
  <si>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</si>
  <si>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</si>
  <si>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</si>
  <si>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</si>
  <si>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</si>
  <si>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</si>
  <si>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</si>
  <si>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</si>
  <si>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</si>
  <si>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</si>
  <si>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</si>
  <si>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 Осетия - Алания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</si>
  <si>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</si>
  <si>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</si>
  <si>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</si>
  <si>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</si>
  <si>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</si>
  <si>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</si>
  <si>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</si>
  <si>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</si>
  <si>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</si>
  <si>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</si>
  <si>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</si>
  <si>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</si>
  <si>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</si>
  <si>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</si>
  <si>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</si>
  <si>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</si>
  <si>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</si>
  <si>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</si>
  <si>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</si>
  <si>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</si>
  <si>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</si>
  <si>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</si>
  <si>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</si>
  <si>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</si>
  <si>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</si>
  <si>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</si>
  <si>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</si>
  <si>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</si>
  <si>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</si>
  <si>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</si>
  <si>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</si>
  <si>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</si>
  <si>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</si>
  <si>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</si>
  <si>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</si>
  <si>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</si>
  <si>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</si>
  <si>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</si>
  <si>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</si>
  <si>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</si>
  <si>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авт.область</t>
  </si>
  <si>
    <t>Чукотский авт.округ</t>
  </si>
  <si>
    <t>Приволжский федеральный округ</t>
  </si>
  <si>
    <t xml:space="preserve">г.Москва </t>
  </si>
  <si>
    <t>в том числе Ненецкий авт.округ</t>
  </si>
  <si>
    <t>Уральский федеральный округ</t>
  </si>
  <si>
    <t>Ханты-Мансийский  авт. округ - Югра</t>
  </si>
  <si>
    <t>Ямало-Ненецкий авт. округ</t>
  </si>
  <si>
    <t>Сибирский федеральный округ</t>
  </si>
  <si>
    <t xml:space="preserve">Московская область </t>
  </si>
  <si>
    <t xml:space="preserve">         в том числе:</t>
  </si>
  <si>
    <t>Республика Крым</t>
  </si>
  <si>
    <t>г.Севастополь</t>
  </si>
  <si>
    <t>Архангельская область без авт. округа.</t>
  </si>
  <si>
    <t>Тюменская область без авт. округов</t>
  </si>
  <si>
    <t xml:space="preserve">Южный федеральный округ  </t>
  </si>
  <si>
    <t>Ежемесячные отчисления в ПФ РФ, с одного чел руб</t>
  </si>
  <si>
    <t>Назначенная пенсия на 1 января 2019 года, руб</t>
  </si>
  <si>
    <t>Начисленная ЗП средняя за 1 полугодие 2019 года, руб</t>
  </si>
  <si>
    <t>Ожидаемая продолжительность жизни, Женщины, лет</t>
  </si>
  <si>
    <t>Количество денег используют женщины,  тыс руб</t>
  </si>
  <si>
    <t>Субъект РФ</t>
  </si>
  <si>
    <t>ТОП 5 регионов по минимальной / максимальной доле использования перечисленных женщинами в  ПФ РФ средств, %</t>
  </si>
  <si>
    <t>Российская Федерация</t>
  </si>
  <si>
    <t>Московская область</t>
  </si>
  <si>
    <t>г. Москва</t>
  </si>
  <si>
    <t>Северо-Западный      федеральный округ</t>
  </si>
  <si>
    <t xml:space="preserve">в том числе: </t>
  </si>
  <si>
    <t>Ненецкий автономный округ</t>
  </si>
  <si>
    <t>Архангельская область   без автономного округа</t>
  </si>
  <si>
    <t>г. Санкт-Петербург</t>
  </si>
  <si>
    <t>г. Севастополь</t>
  </si>
  <si>
    <t>Северо-Кавказский   федеральный округ</t>
  </si>
  <si>
    <t xml:space="preserve">Республика Ингушетия </t>
  </si>
  <si>
    <t>Республика Северная Осетия - Алания</t>
  </si>
  <si>
    <t xml:space="preserve">Чеченская Республика </t>
  </si>
  <si>
    <t>Приволжский                          федеральный округ</t>
  </si>
  <si>
    <t xml:space="preserve">Нижегородская область </t>
  </si>
  <si>
    <t>Уральский    федеральный округ</t>
  </si>
  <si>
    <t xml:space="preserve">Свердловская область </t>
  </si>
  <si>
    <t>в том числе:</t>
  </si>
  <si>
    <t>Ханты-Мансийский   автономный округ – Югра</t>
  </si>
  <si>
    <t>Ямало-Ненецкий автономный округ</t>
  </si>
  <si>
    <t>Тюменская область без автономных округов</t>
  </si>
  <si>
    <t>Сибирский                                       федеральный округ</t>
  </si>
  <si>
    <t xml:space="preserve">Новосибирская область </t>
  </si>
  <si>
    <t xml:space="preserve">Хабаровский край </t>
  </si>
  <si>
    <t>Еврейская автономная область</t>
  </si>
  <si>
    <t>Чукотский автономный округ</t>
  </si>
  <si>
    <t>Чукотский авт.округ*</t>
  </si>
  <si>
    <t>Камчатский край*</t>
  </si>
  <si>
    <t>Магаданская область*</t>
  </si>
  <si>
    <t>Мурманская область*</t>
  </si>
  <si>
    <t>Республика Саха (Якутия)*</t>
  </si>
  <si>
    <t>*Местности, чьи территории полностью приравнены к районам Крайнего Севера</t>
  </si>
  <si>
    <t>Республика Тыва*</t>
  </si>
  <si>
    <t>Ненецкий авт.округ*</t>
  </si>
  <si>
    <t>Ямало-Ненецкий авт. oкруг*</t>
  </si>
  <si>
    <t>Отчислят женщины за 30 лет работы, тыс руб</t>
  </si>
  <si>
    <t>Используют отчисленные средства женщины, %</t>
  </si>
  <si>
    <t>Разница между отчисленным и использованным у женщин, тыс руб</t>
  </si>
  <si>
    <r>
      <t>Южный                    федеральный округ</t>
    </r>
    <r>
      <rPr>
        <b/>
        <vertAlign val="superscript"/>
        <sz val="11"/>
        <rFont val="Arial"/>
        <family val="2"/>
        <charset val="204"/>
      </rPr>
      <t>1)</t>
    </r>
  </si>
  <si>
    <t>Используют отчисленных средств женщины, %</t>
  </si>
  <si>
    <t>Ожидаемая продолжительность жизни при рождении, лет</t>
  </si>
  <si>
    <t>Женщины</t>
  </si>
  <si>
    <t xml:space="preserve"> Мужчины</t>
  </si>
  <si>
    <t>Среднемесячная номинальная начисленная заработная плата работников по полному кругу организаций  по субъектам Российской Федерации в 2019 году, рублей*</t>
  </si>
  <si>
    <t>*Обновлено16.08.2019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</si>
</sst>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vertAlign val="superscript"/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2" fillId="0" borderId="0" xfId="0" applyFont="1"/>
    <xf numFmtId="0" fontId="6" fillId="0" borderId="0" xfId="0" applyFont="1" applyAlignment="1">
      <alignment vertical="center"/>
    </xf>
    <xf numFmtId="0" fontId="0" fillId="0" borderId="0" xfId="0"/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3" fontId="4" fillId="0" borderId="1" xfId="1" quotePrefix="1" applyNumberFormat="1" applyFont="1" applyFill="1" applyBorder="1" applyAlignment="1">
      <alignment horizontal="center" vertical="center" wrapText="1"/>
    </xf>
    <xf numFmtId="3" fontId="9" fillId="0" borderId="1" xfId="1" quotePrefix="1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49" fontId="6" fillId="4" borderId="1" xfId="0" applyNumberFormat="1" applyFont="1" applyFill="1" applyBorder="1" applyAlignment="1">
      <alignment horizontal="left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top" wrapText="1"/>
    </xf>
    <xf numFmtId="4" fontId="7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2" defaultPivotStyle="PivotStyleLight16"/>
  <colors>
    <mruColors>
      <color rgb="FFD818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D818CC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C9A-254C-8AB8-E820E7CAA115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C9A-254C-8AB8-E820E7CAA115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C9A-254C-8AB8-E820E7CAA115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DC9A-254C-8AB8-E820E7CAA115}"/>
              </c:ext>
            </c:extLst>
          </c:dPt>
          <c:dPt>
            <c:idx val="9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C9A-254C-8AB8-E820E7CAA1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Графики!$A$4:$A$13</c:f>
              <c:strCache>
                <c:ptCount val="10"/>
                <c:pt idx="0">
                  <c:v>Республика Ингушетия</c:v>
                </c:pt>
                <c:pt idx="1">
                  <c:v>Мурманская область</c:v>
                </c:pt>
                <c:pt idx="2">
                  <c:v>Карачаево-Черкесская Республика</c:v>
                </c:pt>
                <c:pt idx="3">
                  <c:v>Республика Северная  Осетия - Алания</c:v>
                </c:pt>
                <c:pt idx="4">
                  <c:v>Кировская область</c:v>
                </c:pt>
                <c:pt idx="5">
                  <c:v>г.Санкт-Петербург</c:v>
                </c:pt>
                <c:pt idx="6">
                  <c:v>Амурская область</c:v>
                </c:pt>
                <c:pt idx="7">
                  <c:v>Тюменская область</c:v>
                </c:pt>
                <c:pt idx="8">
                  <c:v>Сахалинская область</c:v>
                </c:pt>
                <c:pt idx="9">
                  <c:v>г.Москва </c:v>
                </c:pt>
              </c:strCache>
            </c:strRef>
          </c:cat>
          <c:val>
            <c:numRef>
              <c:f>Графики!$B$4:$B$13</c:f>
              <c:numCache>
                <c:formatCode>#,##0.00</c:formatCode>
                <c:ptCount val="10"/>
                <c:pt idx="0">
                  <c:v>190.47122297778748</c:v>
                </c:pt>
                <c:pt idx="1">
                  <c:v>184.74860444984381</c:v>
                </c:pt>
                <c:pt idx="2">
                  <c:v>173.13358739632474</c:v>
                </c:pt>
                <c:pt idx="3">
                  <c:v>170.84058042653038</c:v>
                </c:pt>
                <c:pt idx="4">
                  <c:v>168.13636441931129</c:v>
                </c:pt>
                <c:pt idx="5">
                  <c:v>93.628607404385932</c:v>
                </c:pt>
                <c:pt idx="6">
                  <c:v>93.129311192719882</c:v>
                </c:pt>
                <c:pt idx="7">
                  <c:v>88.151981166777119</c:v>
                </c:pt>
                <c:pt idx="8">
                  <c:v>71.170278356071307</c:v>
                </c:pt>
                <c:pt idx="9">
                  <c:v>65.830883139042569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9A-254C-8AB8-E820E7CAA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01891640"/>
        <c:axId val="301892424"/>
      </c:barChart>
      <c:catAx>
        <c:axId val="3018916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301892424"/>
        <c:crosses val="autoZero"/>
        <c:auto val="1"/>
        <c:lblAlgn val="ctr"/>
        <c:lblOffset val="100"/>
        <c:noMultiLvlLbl val="0"/>
      </c:catAx>
      <c:valAx>
        <c:axId val="301892424"/>
        <c:scaling>
          <c:orientation val="minMax"/>
        </c:scaling>
        <c:delete val="1"/>
        <c:axPos val="t"/>
        <c:numFmt formatCode="#,##0.00" sourceLinked="1"/>
        <c:majorTickMark val="none"/>
        <c:minorTickMark val="none"/>
        <c:tickLblPos val="nextTo"/>
        <c:crossAx val="301891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406400</xdr:colOff>
      <xdr:row>2</xdr:row>
      <xdr:rowOff>165100</xdr:rowOff>
    </xdr:from>
    <xdr:to>
      <xdr:col>9</xdr:col>
      <xdr:colOff>25400</xdr:colOff>
      <xdr:row>14</xdr:row>
      <xdr:rowOff>50800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4EC6AED8-9A62-4F49-96A1-C8D2D803B7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"/>
  <sheetViews>
    <sheetView workbookViewId="0">
      <selection activeCell="A2" sqref="A2"/>
    </sheetView>
  </sheetViews>
  <sheetFormatPr defaultColWidth="8.81640625" defaultRowHeight="14.5" x14ac:dyDescent="0.35"/>
  <cols>
    <col min="1" max="1" width="39.453125" style="32" customWidth="1"/>
    <col min="2" max="2" width="10.7265625" style="30" customWidth="1"/>
    <col min="3" max="7" width="12.453125" style="30" bestFit="1" customWidth="1"/>
    <col min="10" max="10" width="9.453125" customWidth="1"/>
  </cols>
  <sheetData>
    <row r="1" spans="1:13" ht="41.25" customHeight="1" x14ac:dyDescent="0.35">
      <c r="A1" s="54" t="s">
        <v>153</v>
      </c>
      <c r="B1" s="55"/>
      <c r="C1" s="55"/>
      <c r="D1" s="55"/>
      <c r="E1" s="55"/>
      <c r="F1" s="55"/>
      <c r="G1" s="55"/>
      <c r="H1" s="7"/>
      <c r="I1" s="7"/>
      <c r="J1" s="7"/>
      <c r="K1" s="7"/>
      <c r="L1" s="7"/>
      <c r="M1" s="7"/>
    </row>
    <row r="2" spans="1:13" x14ac:dyDescent="0.35">
      <c r="A2" s="52" t="s">
        <v>108</v>
      </c>
      <c r="B2" s="50" t="s">
        <v>0</v>
      </c>
      <c r="C2" s="53" t="s">
        <v>1</v>
      </c>
      <c r="D2" s="53" t="s">
        <v>2</v>
      </c>
      <c r="E2" s="53" t="s">
        <v>3</v>
      </c>
      <c r="F2" s="53" t="s">
        <v>4</v>
      </c>
      <c r="G2" s="53" t="s">
        <v>5</v>
      </c>
    </row>
    <row r="3" spans="1:13" x14ac:dyDescent="0.35">
      <c r="A3" s="28" t="s">
        <v>6</v>
      </c>
      <c r="B3" s="33">
        <v>42263.199999999997</v>
      </c>
      <c r="C3" s="33">
        <v>43062.400000000001</v>
      </c>
      <c r="D3" s="33">
        <v>46324.2</v>
      </c>
      <c r="E3" s="33">
        <v>48029.8</v>
      </c>
      <c r="F3" s="33">
        <v>47926.2</v>
      </c>
      <c r="G3" s="33">
        <v>49347.9</v>
      </c>
    </row>
    <row r="4" spans="1:13" x14ac:dyDescent="0.35">
      <c r="A4" s="28" t="s">
        <v>7</v>
      </c>
      <c r="B4" s="33">
        <v>52944.5</v>
      </c>
      <c r="C4" s="33">
        <v>54939.5</v>
      </c>
      <c r="D4" s="33">
        <v>60219.7</v>
      </c>
      <c r="E4" s="33">
        <v>63711.199999999997</v>
      </c>
      <c r="F4" s="33">
        <v>58602</v>
      </c>
      <c r="G4" s="33">
        <v>62400.2</v>
      </c>
    </row>
    <row r="5" spans="1:13" x14ac:dyDescent="0.35">
      <c r="A5" s="29" t="s">
        <v>8</v>
      </c>
      <c r="B5" s="34">
        <v>31858</v>
      </c>
      <c r="C5" s="34">
        <v>30679.9</v>
      </c>
      <c r="D5" s="34">
        <v>32926.5</v>
      </c>
      <c r="E5" s="34">
        <v>33617.199999999997</v>
      </c>
      <c r="F5" s="34">
        <v>33899.1</v>
      </c>
      <c r="G5" s="34">
        <v>34149.1</v>
      </c>
    </row>
    <row r="6" spans="1:13" x14ac:dyDescent="0.35">
      <c r="A6" s="29" t="s">
        <v>9</v>
      </c>
      <c r="B6" s="34">
        <v>26826.3</v>
      </c>
      <c r="C6" s="34">
        <v>26752.400000000001</v>
      </c>
      <c r="D6" s="34">
        <v>27729.8</v>
      </c>
      <c r="E6" s="34">
        <v>29055.9</v>
      </c>
      <c r="F6" s="34">
        <v>32207.1</v>
      </c>
      <c r="G6" s="34">
        <v>31328.1</v>
      </c>
    </row>
    <row r="7" spans="1:13" x14ac:dyDescent="0.35">
      <c r="A7" s="29" t="s">
        <v>10</v>
      </c>
      <c r="B7" s="34">
        <v>31220.1</v>
      </c>
      <c r="C7" s="34">
        <v>29983.7</v>
      </c>
      <c r="D7" s="34">
        <v>30956.6</v>
      </c>
      <c r="E7" s="34">
        <v>31668.3</v>
      </c>
      <c r="F7" s="34">
        <v>32635.8</v>
      </c>
      <c r="G7" s="34">
        <v>34235.4</v>
      </c>
    </row>
    <row r="8" spans="1:13" x14ac:dyDescent="0.35">
      <c r="A8" s="29" t="s">
        <v>11</v>
      </c>
      <c r="B8" s="34">
        <v>30413.9</v>
      </c>
      <c r="C8" s="34">
        <v>30766.5</v>
      </c>
      <c r="D8" s="34">
        <v>32714.6</v>
      </c>
      <c r="E8" s="34">
        <v>33632.699999999997</v>
      </c>
      <c r="F8" s="34">
        <v>32905.599999999999</v>
      </c>
      <c r="G8" s="34">
        <v>34588.199999999997</v>
      </c>
    </row>
    <row r="9" spans="1:13" x14ac:dyDescent="0.35">
      <c r="A9" s="29" t="s">
        <v>12</v>
      </c>
      <c r="B9" s="34">
        <v>24711.1</v>
      </c>
      <c r="C9" s="34">
        <v>24874.7</v>
      </c>
      <c r="D9" s="34">
        <v>26448.7</v>
      </c>
      <c r="E9" s="34">
        <v>26454.6</v>
      </c>
      <c r="F9" s="34">
        <v>27158.9</v>
      </c>
      <c r="G9" s="34">
        <v>28976.3</v>
      </c>
    </row>
    <row r="10" spans="1:13" x14ac:dyDescent="0.35">
      <c r="A10" s="29" t="s">
        <v>13</v>
      </c>
      <c r="B10" s="34">
        <v>37273.699999999997</v>
      </c>
      <c r="C10" s="34">
        <v>36867.599999999999</v>
      </c>
      <c r="D10" s="34">
        <v>39578.199999999997</v>
      </c>
      <c r="E10" s="34">
        <v>40955.4</v>
      </c>
      <c r="F10" s="34">
        <v>40334.699999999997</v>
      </c>
      <c r="G10" s="34">
        <v>43648.4</v>
      </c>
    </row>
    <row r="11" spans="1:13" x14ac:dyDescent="0.35">
      <c r="A11" s="29" t="s">
        <v>14</v>
      </c>
      <c r="B11" s="34">
        <v>28482.799999999999</v>
      </c>
      <c r="C11" s="34">
        <v>26415.4</v>
      </c>
      <c r="D11" s="34">
        <v>32675.200000000001</v>
      </c>
      <c r="E11" s="34">
        <v>33489.1</v>
      </c>
      <c r="F11" s="34">
        <v>30133.8</v>
      </c>
      <c r="G11" s="34">
        <v>32220.3</v>
      </c>
    </row>
    <row r="12" spans="1:13" x14ac:dyDescent="0.35">
      <c r="A12" s="29" t="s">
        <v>15</v>
      </c>
      <c r="B12" s="34">
        <v>30360.799999999999</v>
      </c>
      <c r="C12" s="34">
        <v>29600.1</v>
      </c>
      <c r="D12" s="34">
        <v>30118.7</v>
      </c>
      <c r="E12" s="34">
        <v>32575.1</v>
      </c>
      <c r="F12" s="34">
        <v>32089</v>
      </c>
      <c r="G12" s="34">
        <v>33601.199999999997</v>
      </c>
    </row>
    <row r="13" spans="1:13" x14ac:dyDescent="0.35">
      <c r="A13" s="29" t="s">
        <v>16</v>
      </c>
      <c r="B13" s="34">
        <v>31009.1</v>
      </c>
      <c r="C13" s="34">
        <v>30458</v>
      </c>
      <c r="D13" s="34">
        <v>37517.4</v>
      </c>
      <c r="E13" s="34">
        <v>35131.800000000003</v>
      </c>
      <c r="F13" s="34">
        <v>33528.199999999997</v>
      </c>
      <c r="G13" s="34">
        <v>34778.6</v>
      </c>
    </row>
    <row r="14" spans="1:13" x14ac:dyDescent="0.35">
      <c r="A14" s="29" t="s">
        <v>96</v>
      </c>
      <c r="B14" s="34">
        <v>51067.7</v>
      </c>
      <c r="C14" s="34">
        <v>50611.6</v>
      </c>
      <c r="D14" s="34">
        <v>54442.1</v>
      </c>
      <c r="E14" s="34">
        <v>55096.800000000003</v>
      </c>
      <c r="F14" s="34">
        <v>55196.7</v>
      </c>
      <c r="G14" s="34">
        <v>58317.4</v>
      </c>
    </row>
    <row r="15" spans="1:13" x14ac:dyDescent="0.35">
      <c r="A15" s="29" t="s">
        <v>17</v>
      </c>
      <c r="B15" s="34">
        <v>26451.3</v>
      </c>
      <c r="C15" s="34">
        <v>26692.400000000001</v>
      </c>
      <c r="D15" s="34">
        <v>27956.7</v>
      </c>
      <c r="E15" s="34">
        <v>28574.400000000001</v>
      </c>
      <c r="F15" s="34">
        <v>29840.7</v>
      </c>
      <c r="G15" s="34">
        <v>31323.5</v>
      </c>
    </row>
    <row r="16" spans="1:13" x14ac:dyDescent="0.35">
      <c r="A16" s="29" t="s">
        <v>18</v>
      </c>
      <c r="B16" s="34">
        <v>30488.1</v>
      </c>
      <c r="C16" s="34">
        <v>30436.7</v>
      </c>
      <c r="D16" s="34">
        <v>31731.3</v>
      </c>
      <c r="E16" s="34">
        <v>33808.9</v>
      </c>
      <c r="F16" s="34">
        <v>35917.4</v>
      </c>
      <c r="G16" s="34">
        <v>35392.6</v>
      </c>
    </row>
    <row r="17" spans="1:7" x14ac:dyDescent="0.35">
      <c r="A17" s="29" t="s">
        <v>19</v>
      </c>
      <c r="B17" s="34">
        <v>28623.3</v>
      </c>
      <c r="C17" s="34">
        <v>29074</v>
      </c>
      <c r="D17" s="34">
        <v>29830.5</v>
      </c>
      <c r="E17" s="34">
        <v>31141.4</v>
      </c>
      <c r="F17" s="34">
        <v>31540.7</v>
      </c>
      <c r="G17" s="34">
        <v>33009.199999999997</v>
      </c>
    </row>
    <row r="18" spans="1:7" x14ac:dyDescent="0.35">
      <c r="A18" s="29" t="s">
        <v>20</v>
      </c>
      <c r="B18" s="34">
        <v>25793.599999999999</v>
      </c>
      <c r="C18" s="34">
        <v>25529.9</v>
      </c>
      <c r="D18" s="34">
        <v>27204.9</v>
      </c>
      <c r="E18" s="34">
        <v>27528.1</v>
      </c>
      <c r="F18" s="34">
        <v>29122.6</v>
      </c>
      <c r="G18" s="34">
        <v>30001.4</v>
      </c>
    </row>
    <row r="19" spans="1:7" x14ac:dyDescent="0.35">
      <c r="A19" s="29" t="s">
        <v>21</v>
      </c>
      <c r="B19" s="34">
        <v>30517.200000000001</v>
      </c>
      <c r="C19" s="34">
        <v>30855.3</v>
      </c>
      <c r="D19" s="34">
        <v>31322</v>
      </c>
      <c r="E19" s="34">
        <v>32642.1</v>
      </c>
      <c r="F19" s="34">
        <v>33392.300000000003</v>
      </c>
      <c r="G19" s="34">
        <v>35012.699999999997</v>
      </c>
    </row>
    <row r="20" spans="1:7" x14ac:dyDescent="0.35">
      <c r="A20" s="29" t="s">
        <v>22</v>
      </c>
      <c r="B20" s="34">
        <v>34211.1</v>
      </c>
      <c r="C20" s="34">
        <v>34214.9</v>
      </c>
      <c r="D20" s="34">
        <v>36176.199999999997</v>
      </c>
      <c r="E20" s="34">
        <v>37376.9</v>
      </c>
      <c r="F20" s="34">
        <v>37353.199999999997</v>
      </c>
      <c r="G20" s="34">
        <v>39478</v>
      </c>
    </row>
    <row r="21" spans="1:7" x14ac:dyDescent="0.35">
      <c r="A21" s="29" t="s">
        <v>23</v>
      </c>
      <c r="B21" s="34">
        <v>32894.800000000003</v>
      </c>
      <c r="C21" s="34">
        <v>32423.8</v>
      </c>
      <c r="D21" s="34">
        <v>34849.5</v>
      </c>
      <c r="E21" s="34">
        <v>35065.5</v>
      </c>
      <c r="F21" s="34">
        <v>35860.199999999997</v>
      </c>
      <c r="G21" s="34">
        <v>36954.400000000001</v>
      </c>
    </row>
    <row r="22" spans="1:7" x14ac:dyDescent="0.35">
      <c r="A22" s="29" t="s">
        <v>90</v>
      </c>
      <c r="B22" s="34">
        <v>79680.399999999994</v>
      </c>
      <c r="C22" s="34">
        <v>85370</v>
      </c>
      <c r="D22" s="34">
        <v>95178.5</v>
      </c>
      <c r="E22" s="34">
        <v>102907.1</v>
      </c>
      <c r="F22" s="34">
        <v>89044.800000000003</v>
      </c>
      <c r="G22" s="34">
        <v>96029.9</v>
      </c>
    </row>
    <row r="23" spans="1:7" x14ac:dyDescent="0.35">
      <c r="A23" s="28" t="s">
        <v>24</v>
      </c>
      <c r="B23" s="33">
        <v>47568.1</v>
      </c>
      <c r="C23" s="33">
        <v>48867.6</v>
      </c>
      <c r="D23" s="33">
        <v>52222.6</v>
      </c>
      <c r="E23" s="33">
        <v>52636.1</v>
      </c>
      <c r="F23" s="33">
        <v>52478.6</v>
      </c>
      <c r="G23" s="33">
        <v>54543.4</v>
      </c>
    </row>
    <row r="24" spans="1:7" x14ac:dyDescent="0.35">
      <c r="A24" s="29" t="s">
        <v>25</v>
      </c>
      <c r="B24" s="34">
        <v>38908.400000000001</v>
      </c>
      <c r="C24" s="34">
        <v>40103.199999999997</v>
      </c>
      <c r="D24" s="34">
        <v>41256.9</v>
      </c>
      <c r="E24" s="34">
        <v>41080.300000000003</v>
      </c>
      <c r="F24" s="34">
        <v>44490.5</v>
      </c>
      <c r="G24" s="34">
        <v>46605.8</v>
      </c>
    </row>
    <row r="25" spans="1:7" x14ac:dyDescent="0.35">
      <c r="A25" s="29" t="s">
        <v>26</v>
      </c>
      <c r="B25" s="34">
        <v>49204.800000000003</v>
      </c>
      <c r="C25" s="34">
        <v>48865.1</v>
      </c>
      <c r="D25" s="34">
        <v>51055.199999999997</v>
      </c>
      <c r="E25" s="34">
        <v>54801.2</v>
      </c>
      <c r="F25" s="34">
        <v>56732.2</v>
      </c>
      <c r="G25" s="34">
        <v>55070.400000000001</v>
      </c>
    </row>
    <row r="26" spans="1:7" x14ac:dyDescent="0.35">
      <c r="A26" s="29" t="s">
        <v>27</v>
      </c>
      <c r="B26" s="34">
        <v>48186</v>
      </c>
      <c r="C26" s="34">
        <v>47739.1</v>
      </c>
      <c r="D26" s="34">
        <v>48215.9</v>
      </c>
      <c r="E26" s="34">
        <v>51232.800000000003</v>
      </c>
      <c r="F26" s="34">
        <v>54942.5</v>
      </c>
      <c r="G26" s="34">
        <v>55929.9</v>
      </c>
    </row>
    <row r="27" spans="1:7" x14ac:dyDescent="0.35">
      <c r="A27" s="29" t="s">
        <v>91</v>
      </c>
      <c r="B27" s="34">
        <v>83535.100000000006</v>
      </c>
      <c r="C27" s="34">
        <v>77082</v>
      </c>
      <c r="D27" s="34">
        <v>81916.5</v>
      </c>
      <c r="E27" s="34">
        <v>86861.3</v>
      </c>
      <c r="F27" s="34">
        <v>99487.2</v>
      </c>
      <c r="G27" s="34">
        <v>96825.1</v>
      </c>
    </row>
    <row r="28" spans="1:7" x14ac:dyDescent="0.35">
      <c r="A28" s="29" t="s">
        <v>100</v>
      </c>
      <c r="B28" s="34">
        <v>45256.1</v>
      </c>
      <c r="C28" s="34">
        <v>45281.9</v>
      </c>
      <c r="D28" s="34">
        <v>45357.9</v>
      </c>
      <c r="E28" s="34">
        <v>48200</v>
      </c>
      <c r="F28" s="34">
        <v>51182.400000000001</v>
      </c>
      <c r="G28" s="34">
        <v>52467.6</v>
      </c>
    </row>
    <row r="29" spans="1:7" x14ac:dyDescent="0.35">
      <c r="A29" s="29" t="s">
        <v>28</v>
      </c>
      <c r="B29" s="34">
        <v>35049.699999999997</v>
      </c>
      <c r="C29" s="34">
        <v>37844</v>
      </c>
      <c r="D29" s="34">
        <v>39228.9</v>
      </c>
      <c r="E29" s="34">
        <v>37228</v>
      </c>
      <c r="F29" s="34">
        <v>38708.1</v>
      </c>
      <c r="G29" s="34">
        <v>41146.5</v>
      </c>
    </row>
    <row r="30" spans="1:7" x14ac:dyDescent="0.35">
      <c r="A30" s="29" t="s">
        <v>29</v>
      </c>
      <c r="B30" s="34">
        <v>30774.6</v>
      </c>
      <c r="C30" s="34">
        <v>31885.7</v>
      </c>
      <c r="D30" s="34">
        <v>33783.9</v>
      </c>
      <c r="E30" s="34">
        <v>33826.800000000003</v>
      </c>
      <c r="F30" s="34">
        <v>33837.9</v>
      </c>
      <c r="G30" s="34">
        <v>34236.300000000003</v>
      </c>
    </row>
    <row r="31" spans="1:7" x14ac:dyDescent="0.35">
      <c r="A31" s="29" t="s">
        <v>30</v>
      </c>
      <c r="B31" s="34">
        <v>42094.1</v>
      </c>
      <c r="C31" s="34">
        <v>42869.4</v>
      </c>
      <c r="D31" s="34">
        <v>45187.4</v>
      </c>
      <c r="E31" s="34">
        <v>46062.1</v>
      </c>
      <c r="F31" s="34">
        <v>46562.400000000001</v>
      </c>
      <c r="G31" s="34">
        <v>46009.3</v>
      </c>
    </row>
    <row r="32" spans="1:7" x14ac:dyDescent="0.35">
      <c r="A32" s="29" t="s">
        <v>31</v>
      </c>
      <c r="B32" s="34">
        <v>55928.9</v>
      </c>
      <c r="C32" s="34">
        <v>57704.4</v>
      </c>
      <c r="D32" s="34">
        <v>58226.8</v>
      </c>
      <c r="E32" s="34">
        <v>64327.3</v>
      </c>
      <c r="F32" s="34">
        <v>68241.399999999994</v>
      </c>
      <c r="G32" s="34">
        <v>64995.4</v>
      </c>
    </row>
    <row r="33" spans="1:7" x14ac:dyDescent="0.35">
      <c r="A33" s="29" t="s">
        <v>32</v>
      </c>
      <c r="B33" s="34">
        <v>30622.799999999999</v>
      </c>
      <c r="C33" s="34">
        <v>29449.9</v>
      </c>
      <c r="D33" s="34">
        <v>30892.9</v>
      </c>
      <c r="E33" s="34">
        <v>31305.3</v>
      </c>
      <c r="F33" s="34">
        <v>32180.1</v>
      </c>
      <c r="G33" s="34">
        <v>32809</v>
      </c>
    </row>
    <row r="34" spans="1:7" x14ac:dyDescent="0.35">
      <c r="A34" s="29" t="s">
        <v>33</v>
      </c>
      <c r="B34" s="34">
        <v>26469</v>
      </c>
      <c r="C34" s="34">
        <v>26802.799999999999</v>
      </c>
      <c r="D34" s="34">
        <v>28260</v>
      </c>
      <c r="E34" s="34">
        <v>28485.200000000001</v>
      </c>
      <c r="F34" s="34">
        <v>30100.7</v>
      </c>
      <c r="G34" s="34">
        <v>31068.6</v>
      </c>
    </row>
    <row r="35" spans="1:7" x14ac:dyDescent="0.35">
      <c r="A35" s="29" t="s">
        <v>34</v>
      </c>
      <c r="B35" s="34">
        <v>56585.5</v>
      </c>
      <c r="C35" s="34">
        <v>58625.1</v>
      </c>
      <c r="D35" s="34">
        <v>64412.800000000003</v>
      </c>
      <c r="E35" s="34">
        <v>63554.9</v>
      </c>
      <c r="F35" s="34">
        <v>60751.8</v>
      </c>
      <c r="G35" s="34">
        <v>65286.2</v>
      </c>
    </row>
    <row r="36" spans="1:7" x14ac:dyDescent="0.35">
      <c r="A36" s="28" t="s">
        <v>102</v>
      </c>
      <c r="B36" s="33">
        <v>30632.1</v>
      </c>
      <c r="C36" s="33">
        <v>30962.7</v>
      </c>
      <c r="D36" s="33">
        <v>32610.3</v>
      </c>
      <c r="E36" s="33">
        <v>33752.400000000001</v>
      </c>
      <c r="F36" s="33">
        <v>34552.199999999997</v>
      </c>
      <c r="G36" s="33">
        <v>35699.1</v>
      </c>
    </row>
    <row r="37" spans="1:7" x14ac:dyDescent="0.35">
      <c r="A37" s="29" t="s">
        <v>35</v>
      </c>
      <c r="B37" s="34">
        <v>26915</v>
      </c>
      <c r="C37" s="34">
        <v>27213.599999999999</v>
      </c>
      <c r="D37" s="34">
        <v>28182.2</v>
      </c>
      <c r="E37" s="34">
        <v>28801.5</v>
      </c>
      <c r="F37" s="34">
        <v>30124.2</v>
      </c>
      <c r="G37" s="34">
        <v>31816.6</v>
      </c>
    </row>
    <row r="38" spans="1:7" x14ac:dyDescent="0.35">
      <c r="A38" s="29" t="s">
        <v>36</v>
      </c>
      <c r="B38" s="34">
        <v>25541.7</v>
      </c>
      <c r="C38" s="34">
        <v>25691.1</v>
      </c>
      <c r="D38" s="34">
        <v>26525.1</v>
      </c>
      <c r="E38" s="34">
        <v>27110.2</v>
      </c>
      <c r="F38" s="34">
        <v>29734.7</v>
      </c>
      <c r="G38" s="34">
        <v>30722.9</v>
      </c>
    </row>
    <row r="39" spans="1:7" x14ac:dyDescent="0.35">
      <c r="A39" s="31" t="s">
        <v>98</v>
      </c>
      <c r="B39" s="34">
        <v>28117.3</v>
      </c>
      <c r="C39" s="34">
        <v>28798.7</v>
      </c>
      <c r="D39" s="34">
        <v>31263</v>
      </c>
      <c r="E39" s="34">
        <v>31815.1</v>
      </c>
      <c r="F39" s="34">
        <v>32625.3</v>
      </c>
      <c r="G39" s="34">
        <v>36674.300000000003</v>
      </c>
    </row>
    <row r="40" spans="1:7" x14ac:dyDescent="0.35">
      <c r="A40" s="29" t="s">
        <v>37</v>
      </c>
      <c r="B40" s="34">
        <v>32755.7</v>
      </c>
      <c r="C40" s="34">
        <v>32575.1</v>
      </c>
      <c r="D40" s="34">
        <v>34412.699999999997</v>
      </c>
      <c r="E40" s="34">
        <v>35663.1</v>
      </c>
      <c r="F40" s="34">
        <v>37331.800000000003</v>
      </c>
      <c r="G40" s="34">
        <v>37014.9</v>
      </c>
    </row>
    <row r="41" spans="1:7" x14ac:dyDescent="0.35">
      <c r="A41" s="29" t="s">
        <v>38</v>
      </c>
      <c r="B41" s="34">
        <v>32429.1</v>
      </c>
      <c r="C41" s="34">
        <v>32545.599999999999</v>
      </c>
      <c r="D41" s="34">
        <v>33296.9</v>
      </c>
      <c r="E41" s="34">
        <v>37592.699999999997</v>
      </c>
      <c r="F41" s="34">
        <v>35852.199999999997</v>
      </c>
      <c r="G41" s="34">
        <v>36910.9</v>
      </c>
    </row>
    <row r="42" spans="1:7" x14ac:dyDescent="0.35">
      <c r="A42" s="29" t="s">
        <v>39</v>
      </c>
      <c r="B42" s="34">
        <v>29683.599999999999</v>
      </c>
      <c r="C42" s="34">
        <v>30136.3</v>
      </c>
      <c r="D42" s="34">
        <v>30806.2</v>
      </c>
      <c r="E42" s="34">
        <v>32263.7</v>
      </c>
      <c r="F42" s="34">
        <v>33079.199999999997</v>
      </c>
      <c r="G42" s="34">
        <v>34025</v>
      </c>
    </row>
    <row r="43" spans="1:7" x14ac:dyDescent="0.35">
      <c r="A43" s="29" t="s">
        <v>40</v>
      </c>
      <c r="B43" s="34">
        <v>29599.200000000001</v>
      </c>
      <c r="C43" s="34">
        <v>30391.5</v>
      </c>
      <c r="D43" s="34">
        <v>32107.200000000001</v>
      </c>
      <c r="E43" s="34">
        <v>32768.9</v>
      </c>
      <c r="F43" s="34">
        <v>32829.300000000003</v>
      </c>
      <c r="G43" s="34">
        <v>34706.9</v>
      </c>
    </row>
    <row r="44" spans="1:7" x14ac:dyDescent="0.35">
      <c r="A44" s="31" t="s">
        <v>99</v>
      </c>
      <c r="B44" s="34">
        <v>29865.1</v>
      </c>
      <c r="C44" s="34">
        <v>30524.5</v>
      </c>
      <c r="D44" s="34">
        <v>34244.400000000001</v>
      </c>
      <c r="E44" s="34">
        <v>33104.699999999997</v>
      </c>
      <c r="F44" s="34">
        <v>33325.699999999997</v>
      </c>
      <c r="G44" s="34">
        <v>36647.9</v>
      </c>
    </row>
    <row r="45" spans="1:7" ht="28" x14ac:dyDescent="0.35">
      <c r="A45" s="28" t="s">
        <v>41</v>
      </c>
      <c r="B45" s="33">
        <v>25673.8</v>
      </c>
      <c r="C45" s="33">
        <v>26323.9</v>
      </c>
      <c r="D45" s="33">
        <v>27764.7</v>
      </c>
      <c r="E45" s="33">
        <v>28296.1</v>
      </c>
      <c r="F45" s="33">
        <v>29468.400000000001</v>
      </c>
      <c r="G45" s="33">
        <v>31362</v>
      </c>
    </row>
    <row r="46" spans="1:7" x14ac:dyDescent="0.35">
      <c r="A46" s="29" t="s">
        <v>42</v>
      </c>
      <c r="B46" s="34">
        <v>24082.6</v>
      </c>
      <c r="C46" s="34">
        <v>25160.1</v>
      </c>
      <c r="D46" s="34">
        <v>26195.3</v>
      </c>
      <c r="E46" s="34">
        <v>26574.9</v>
      </c>
      <c r="F46" s="34">
        <v>27493.4</v>
      </c>
      <c r="G46" s="34">
        <v>29856.5</v>
      </c>
    </row>
    <row r="47" spans="1:7" x14ac:dyDescent="0.35">
      <c r="A47" s="29" t="s">
        <v>43</v>
      </c>
      <c r="B47" s="34">
        <v>25005.5</v>
      </c>
      <c r="C47" s="34">
        <v>25319</v>
      </c>
      <c r="D47" s="34">
        <v>27312.799999999999</v>
      </c>
      <c r="E47" s="34">
        <v>26613.5</v>
      </c>
      <c r="F47" s="34">
        <v>31608.5</v>
      </c>
      <c r="G47" s="34">
        <v>30650.6</v>
      </c>
    </row>
    <row r="48" spans="1:7" x14ac:dyDescent="0.35">
      <c r="A48" s="29" t="s">
        <v>44</v>
      </c>
      <c r="B48" s="34">
        <v>25156.6</v>
      </c>
      <c r="C48" s="34">
        <v>25030.400000000001</v>
      </c>
      <c r="D48" s="34">
        <v>25503.200000000001</v>
      </c>
      <c r="E48" s="34">
        <v>26602.5</v>
      </c>
      <c r="F48" s="34">
        <v>27848.9</v>
      </c>
      <c r="G48" s="34">
        <v>31457.4</v>
      </c>
    </row>
    <row r="49" spans="1:7" x14ac:dyDescent="0.35">
      <c r="A49" s="29" t="s">
        <v>45</v>
      </c>
      <c r="B49" s="34">
        <v>25032.1</v>
      </c>
      <c r="C49" s="34">
        <v>24379.5</v>
      </c>
      <c r="D49" s="34">
        <v>25260.7</v>
      </c>
      <c r="E49" s="34">
        <v>25948.6</v>
      </c>
      <c r="F49" s="34">
        <v>26733.4</v>
      </c>
      <c r="G49" s="34">
        <v>29080.3</v>
      </c>
    </row>
    <row r="50" spans="1:7" x14ac:dyDescent="0.35">
      <c r="A50" s="29" t="s">
        <v>46</v>
      </c>
      <c r="B50" s="34">
        <v>26058.3</v>
      </c>
      <c r="C50" s="34">
        <v>25427.4</v>
      </c>
      <c r="D50" s="34">
        <v>27283.9</v>
      </c>
      <c r="E50" s="34">
        <v>27567.5</v>
      </c>
      <c r="F50" s="34">
        <v>28872.5</v>
      </c>
      <c r="G50" s="34">
        <v>31415.200000000001</v>
      </c>
    </row>
    <row r="51" spans="1:7" x14ac:dyDescent="0.35">
      <c r="A51" s="29" t="s">
        <v>47</v>
      </c>
      <c r="B51" s="34">
        <v>25024.400000000001</v>
      </c>
      <c r="C51" s="34">
        <v>25882.5</v>
      </c>
      <c r="D51" s="34">
        <v>26478</v>
      </c>
      <c r="E51" s="34">
        <v>26595.1</v>
      </c>
      <c r="F51" s="34">
        <v>27716.5</v>
      </c>
      <c r="G51" s="34">
        <v>27442.799999999999</v>
      </c>
    </row>
    <row r="52" spans="1:7" x14ac:dyDescent="0.35">
      <c r="A52" s="29" t="s">
        <v>48</v>
      </c>
      <c r="B52" s="34">
        <v>26937.4</v>
      </c>
      <c r="C52" s="34">
        <v>27940.799999999999</v>
      </c>
      <c r="D52" s="34">
        <v>30019</v>
      </c>
      <c r="E52" s="34">
        <v>30783.8</v>
      </c>
      <c r="F52" s="34">
        <v>31812.799999999999</v>
      </c>
      <c r="G52" s="34">
        <v>33887.699999999997</v>
      </c>
    </row>
    <row r="53" spans="1:7" x14ac:dyDescent="0.35">
      <c r="A53" s="28" t="s">
        <v>89</v>
      </c>
      <c r="B53" s="33">
        <v>31086.9</v>
      </c>
      <c r="C53" s="33">
        <v>30951.5</v>
      </c>
      <c r="D53" s="33">
        <v>32820.400000000001</v>
      </c>
      <c r="E53" s="33">
        <v>33764.6</v>
      </c>
      <c r="F53" s="33">
        <v>35292.1</v>
      </c>
      <c r="G53" s="33">
        <v>35570</v>
      </c>
    </row>
    <row r="54" spans="1:7" x14ac:dyDescent="0.35">
      <c r="A54" s="29" t="s">
        <v>49</v>
      </c>
      <c r="B54" s="34">
        <v>32247.7</v>
      </c>
      <c r="C54" s="34">
        <v>32332.400000000001</v>
      </c>
      <c r="D54" s="34">
        <v>34995.800000000003</v>
      </c>
      <c r="E54" s="34">
        <v>35840.800000000003</v>
      </c>
      <c r="F54" s="34">
        <v>37403</v>
      </c>
      <c r="G54" s="34">
        <v>38719.4</v>
      </c>
    </row>
    <row r="55" spans="1:7" x14ac:dyDescent="0.35">
      <c r="A55" s="29" t="s">
        <v>50</v>
      </c>
      <c r="B55" s="34">
        <v>26937.7</v>
      </c>
      <c r="C55" s="34">
        <v>27259.3</v>
      </c>
      <c r="D55" s="34">
        <v>29577.5</v>
      </c>
      <c r="E55" s="34">
        <v>28673.8</v>
      </c>
      <c r="F55" s="34">
        <v>30441.599999999999</v>
      </c>
      <c r="G55" s="34">
        <v>32609.5</v>
      </c>
    </row>
    <row r="56" spans="1:7" x14ac:dyDescent="0.35">
      <c r="A56" s="29" t="s">
        <v>51</v>
      </c>
      <c r="B56" s="34">
        <v>25888.400000000001</v>
      </c>
      <c r="C56" s="34">
        <v>25899.7</v>
      </c>
      <c r="D56" s="34">
        <v>27262</v>
      </c>
      <c r="E56" s="34">
        <v>27549.200000000001</v>
      </c>
      <c r="F56" s="34">
        <v>28245.9</v>
      </c>
      <c r="G56" s="34">
        <v>29353</v>
      </c>
    </row>
    <row r="57" spans="1:7" x14ac:dyDescent="0.35">
      <c r="A57" s="29" t="s">
        <v>52</v>
      </c>
      <c r="B57" s="34">
        <v>34407.199999999997</v>
      </c>
      <c r="C57" s="34">
        <v>34001.9</v>
      </c>
      <c r="D57" s="34">
        <v>35335.300000000003</v>
      </c>
      <c r="E57" s="34">
        <v>36837.1</v>
      </c>
      <c r="F57" s="34">
        <v>38732.199999999997</v>
      </c>
      <c r="G57" s="34">
        <v>37517.800000000003</v>
      </c>
    </row>
    <row r="58" spans="1:7" x14ac:dyDescent="0.35">
      <c r="A58" s="29" t="s">
        <v>53</v>
      </c>
      <c r="B58" s="34">
        <v>31144.400000000001</v>
      </c>
      <c r="C58" s="34">
        <v>31185.1</v>
      </c>
      <c r="D58" s="34">
        <v>31956.9</v>
      </c>
      <c r="E58" s="34">
        <v>33386.300000000003</v>
      </c>
      <c r="F58" s="34">
        <v>36634</v>
      </c>
      <c r="G58" s="34">
        <v>35149.599999999999</v>
      </c>
    </row>
    <row r="59" spans="1:7" x14ac:dyDescent="0.35">
      <c r="A59" s="29" t="s">
        <v>54</v>
      </c>
      <c r="B59" s="34">
        <v>26271.1</v>
      </c>
      <c r="C59" s="34">
        <v>26202.7</v>
      </c>
      <c r="D59" s="34">
        <v>28228.799999999999</v>
      </c>
      <c r="E59" s="34">
        <v>28868.7</v>
      </c>
      <c r="F59" s="34">
        <v>29795.7</v>
      </c>
      <c r="G59" s="34">
        <v>31481.200000000001</v>
      </c>
    </row>
    <row r="60" spans="1:7" x14ac:dyDescent="0.35">
      <c r="A60" s="29" t="s">
        <v>55</v>
      </c>
      <c r="B60" s="34">
        <v>34034.9</v>
      </c>
      <c r="C60" s="34">
        <v>33932.400000000001</v>
      </c>
      <c r="D60" s="34">
        <v>36919</v>
      </c>
      <c r="E60" s="34">
        <v>37720.5</v>
      </c>
      <c r="F60" s="34">
        <v>38887</v>
      </c>
      <c r="G60" s="34">
        <v>40613.699999999997</v>
      </c>
    </row>
    <row r="61" spans="1:7" x14ac:dyDescent="0.35">
      <c r="A61" s="29" t="s">
        <v>56</v>
      </c>
      <c r="B61" s="34">
        <v>27406.1</v>
      </c>
      <c r="C61" s="34">
        <v>27303.4</v>
      </c>
      <c r="D61" s="34">
        <v>28365</v>
      </c>
      <c r="E61" s="34">
        <v>29318.3</v>
      </c>
      <c r="F61" s="34">
        <v>30267.1</v>
      </c>
      <c r="G61" s="34">
        <v>31507.1</v>
      </c>
    </row>
    <row r="62" spans="1:7" x14ac:dyDescent="0.35">
      <c r="A62" s="29" t="s">
        <v>57</v>
      </c>
      <c r="B62" s="34">
        <v>32998.1</v>
      </c>
      <c r="C62" s="34">
        <v>32040.7</v>
      </c>
      <c r="D62" s="34">
        <v>34734.9</v>
      </c>
      <c r="E62" s="34">
        <v>35952.400000000001</v>
      </c>
      <c r="F62" s="34">
        <v>35354.5</v>
      </c>
      <c r="G62" s="34">
        <v>36656</v>
      </c>
    </row>
    <row r="63" spans="1:7" x14ac:dyDescent="0.35">
      <c r="A63" s="29" t="s">
        <v>58</v>
      </c>
      <c r="B63" s="34">
        <v>29873.9</v>
      </c>
      <c r="C63" s="34">
        <v>29847.1</v>
      </c>
      <c r="D63" s="34">
        <v>31129.4</v>
      </c>
      <c r="E63" s="34">
        <v>31494.2</v>
      </c>
      <c r="F63" s="34">
        <v>35199.5</v>
      </c>
      <c r="G63" s="34">
        <v>34605.5</v>
      </c>
    </row>
    <row r="64" spans="1:7" x14ac:dyDescent="0.35">
      <c r="A64" s="29" t="s">
        <v>59</v>
      </c>
      <c r="B64" s="34">
        <v>27495.9</v>
      </c>
      <c r="C64" s="34">
        <v>27590</v>
      </c>
      <c r="D64" s="34">
        <v>28438.3</v>
      </c>
      <c r="E64" s="34">
        <v>29468.1</v>
      </c>
      <c r="F64" s="34">
        <v>31291</v>
      </c>
      <c r="G64" s="34">
        <v>30545.200000000001</v>
      </c>
    </row>
    <row r="65" spans="1:7" x14ac:dyDescent="0.35">
      <c r="A65" s="29" t="s">
        <v>60</v>
      </c>
      <c r="B65" s="34">
        <v>32398.5</v>
      </c>
      <c r="C65" s="34">
        <v>32752.9</v>
      </c>
      <c r="D65" s="34">
        <v>34725.5</v>
      </c>
      <c r="E65" s="34">
        <v>35407.800000000003</v>
      </c>
      <c r="F65" s="34">
        <v>38325.1</v>
      </c>
      <c r="G65" s="34">
        <v>37696.9</v>
      </c>
    </row>
    <row r="66" spans="1:7" x14ac:dyDescent="0.35">
      <c r="A66" s="29" t="s">
        <v>61</v>
      </c>
      <c r="B66" s="34">
        <v>26047.4</v>
      </c>
      <c r="C66" s="34">
        <v>26104.2</v>
      </c>
      <c r="D66" s="34">
        <v>27452.400000000001</v>
      </c>
      <c r="E66" s="34">
        <v>28427.7</v>
      </c>
      <c r="F66" s="34">
        <v>28771.5</v>
      </c>
      <c r="G66" s="34">
        <v>28691</v>
      </c>
    </row>
    <row r="67" spans="1:7" x14ac:dyDescent="0.35">
      <c r="A67" s="29" t="s">
        <v>62</v>
      </c>
      <c r="B67" s="34">
        <v>27837.200000000001</v>
      </c>
      <c r="C67" s="34">
        <v>27855.3</v>
      </c>
      <c r="D67" s="34">
        <v>29144.5</v>
      </c>
      <c r="E67" s="34">
        <v>29981.3</v>
      </c>
      <c r="F67" s="34">
        <v>31028.6</v>
      </c>
      <c r="G67" s="34">
        <v>31643.7</v>
      </c>
    </row>
    <row r="68" spans="1:7" x14ac:dyDescent="0.35">
      <c r="A68" s="28" t="s">
        <v>92</v>
      </c>
      <c r="B68" s="33">
        <v>45682.9</v>
      </c>
      <c r="C68" s="33">
        <v>46073</v>
      </c>
      <c r="D68" s="33">
        <v>49298.7</v>
      </c>
      <c r="E68" s="33">
        <v>50983.4</v>
      </c>
      <c r="F68" s="33">
        <v>55333.8</v>
      </c>
      <c r="G68" s="33">
        <v>53667.4</v>
      </c>
    </row>
    <row r="69" spans="1:7" x14ac:dyDescent="0.35">
      <c r="A69" s="29" t="s">
        <v>63</v>
      </c>
      <c r="B69" s="34">
        <v>27616.3</v>
      </c>
      <c r="C69" s="34">
        <v>27309.8</v>
      </c>
      <c r="D69" s="34">
        <v>28371.599999999999</v>
      </c>
      <c r="E69" s="34">
        <v>29403.3</v>
      </c>
      <c r="F69" s="34">
        <v>32226.7</v>
      </c>
      <c r="G69" s="34">
        <v>31773.200000000001</v>
      </c>
    </row>
    <row r="70" spans="1:7" x14ac:dyDescent="0.35">
      <c r="A70" s="29" t="s">
        <v>64</v>
      </c>
      <c r="B70" s="34">
        <v>37209.699999999997</v>
      </c>
      <c r="C70" s="34">
        <v>38084</v>
      </c>
      <c r="D70" s="34">
        <v>39128.400000000001</v>
      </c>
      <c r="E70" s="34">
        <v>40168.199999999997</v>
      </c>
      <c r="F70" s="34">
        <v>41689.199999999997</v>
      </c>
      <c r="G70" s="34">
        <v>42702.400000000001</v>
      </c>
    </row>
    <row r="71" spans="1:7" x14ac:dyDescent="0.35">
      <c r="A71" s="29" t="s">
        <v>65</v>
      </c>
      <c r="B71" s="34">
        <v>64407.8</v>
      </c>
      <c r="C71" s="34">
        <v>64397.2</v>
      </c>
      <c r="D71" s="34">
        <v>71192.600000000006</v>
      </c>
      <c r="E71" s="34">
        <v>73571.8</v>
      </c>
      <c r="F71" s="34">
        <v>83024</v>
      </c>
      <c r="G71" s="34">
        <v>76769.2</v>
      </c>
    </row>
    <row r="72" spans="1:7" x14ac:dyDescent="0.35">
      <c r="A72" s="29" t="s">
        <v>97</v>
      </c>
      <c r="B72" s="35"/>
      <c r="C72" s="35"/>
      <c r="D72" s="35"/>
      <c r="E72" s="35"/>
      <c r="F72" s="35"/>
      <c r="G72" s="35"/>
    </row>
    <row r="73" spans="1:7" x14ac:dyDescent="0.35">
      <c r="A73" s="29" t="s">
        <v>93</v>
      </c>
      <c r="B73" s="34">
        <v>66308.3</v>
      </c>
      <c r="C73" s="34">
        <v>65384</v>
      </c>
      <c r="D73" s="34">
        <v>73414.8</v>
      </c>
      <c r="E73" s="34">
        <v>70581.8</v>
      </c>
      <c r="F73" s="34">
        <v>85427.3</v>
      </c>
      <c r="G73" s="34">
        <v>81566.7</v>
      </c>
    </row>
    <row r="74" spans="1:7" x14ac:dyDescent="0.35">
      <c r="A74" s="29" t="s">
        <v>94</v>
      </c>
      <c r="B74" s="34">
        <v>91442.4</v>
      </c>
      <c r="C74" s="34">
        <v>92193.3</v>
      </c>
      <c r="D74" s="34">
        <v>96390.8</v>
      </c>
      <c r="E74" s="34">
        <v>117691.1</v>
      </c>
      <c r="F74" s="34">
        <v>120671.2</v>
      </c>
      <c r="G74" s="34">
        <v>104035.1</v>
      </c>
    </row>
    <row r="75" spans="1:7" x14ac:dyDescent="0.35">
      <c r="A75" s="29" t="s">
        <v>101</v>
      </c>
      <c r="B75" s="34">
        <v>42425.4</v>
      </c>
      <c r="C75" s="34">
        <v>43173.7</v>
      </c>
      <c r="D75" s="34">
        <v>49636.4</v>
      </c>
      <c r="E75" s="34">
        <v>47123.5</v>
      </c>
      <c r="F75" s="34">
        <v>52382.1</v>
      </c>
      <c r="G75" s="34">
        <v>49586.400000000001</v>
      </c>
    </row>
    <row r="76" spans="1:7" x14ac:dyDescent="0.35">
      <c r="A76" s="29" t="s">
        <v>66</v>
      </c>
      <c r="B76" s="34">
        <v>33803.1</v>
      </c>
      <c r="C76" s="34">
        <v>34167.4</v>
      </c>
      <c r="D76" s="34">
        <v>35697.199999999997</v>
      </c>
      <c r="E76" s="34">
        <v>37392.400000000001</v>
      </c>
      <c r="F76" s="34">
        <v>38403.800000000003</v>
      </c>
      <c r="G76" s="34">
        <v>39457.9</v>
      </c>
    </row>
    <row r="77" spans="1:7" x14ac:dyDescent="0.35">
      <c r="A77" s="28" t="s">
        <v>95</v>
      </c>
      <c r="B77" s="33">
        <v>36850.800000000003</v>
      </c>
      <c r="C77" s="33">
        <v>36979.800000000003</v>
      </c>
      <c r="D77" s="33">
        <v>39646.5</v>
      </c>
      <c r="E77" s="33">
        <v>40439.1</v>
      </c>
      <c r="F77" s="33">
        <v>42374.5</v>
      </c>
      <c r="G77" s="33">
        <v>43223.8</v>
      </c>
    </row>
    <row r="78" spans="1:7" x14ac:dyDescent="0.35">
      <c r="A78" s="29" t="s">
        <v>67</v>
      </c>
      <c r="B78" s="34">
        <v>28847.599999999999</v>
      </c>
      <c r="C78" s="34">
        <v>29913.5</v>
      </c>
      <c r="D78" s="34">
        <v>30758.1</v>
      </c>
      <c r="E78" s="34">
        <v>32062.6</v>
      </c>
      <c r="F78" s="34">
        <v>34081.1</v>
      </c>
      <c r="G78" s="34">
        <v>37510.1</v>
      </c>
    </row>
    <row r="79" spans="1:7" x14ac:dyDescent="0.35">
      <c r="A79" s="29" t="s">
        <v>69</v>
      </c>
      <c r="B79" s="34">
        <v>35918.300000000003</v>
      </c>
      <c r="C79" s="34">
        <v>35430.400000000001</v>
      </c>
      <c r="D79" s="34">
        <v>37273.4</v>
      </c>
      <c r="E79" s="34">
        <v>36810.1</v>
      </c>
      <c r="F79" s="34">
        <v>40270</v>
      </c>
      <c r="G79" s="34">
        <v>48554.1</v>
      </c>
    </row>
    <row r="80" spans="1:7" x14ac:dyDescent="0.35">
      <c r="A80" s="29" t="s">
        <v>70</v>
      </c>
      <c r="B80" s="34">
        <v>35806.800000000003</v>
      </c>
      <c r="C80" s="34">
        <v>35570.6</v>
      </c>
      <c r="D80" s="34">
        <v>38916.199999999997</v>
      </c>
      <c r="E80" s="34">
        <v>39745.300000000003</v>
      </c>
      <c r="F80" s="34">
        <v>40329.9</v>
      </c>
      <c r="G80" s="34">
        <v>43707.5</v>
      </c>
    </row>
    <row r="81" spans="1:7" x14ac:dyDescent="0.35">
      <c r="A81" s="29" t="s">
        <v>71</v>
      </c>
      <c r="B81" s="34">
        <v>23941.3</v>
      </c>
      <c r="C81" s="34">
        <v>24612.6</v>
      </c>
      <c r="D81" s="34">
        <v>26149.8</v>
      </c>
      <c r="E81" s="34">
        <v>27027.4</v>
      </c>
      <c r="F81" s="34">
        <v>27822.400000000001</v>
      </c>
      <c r="G81" s="34">
        <v>29052.5</v>
      </c>
    </row>
    <row r="82" spans="1:7" x14ac:dyDescent="0.35">
      <c r="A82" s="29" t="s">
        <v>73</v>
      </c>
      <c r="B82" s="34">
        <v>45093.5</v>
      </c>
      <c r="C82" s="34">
        <v>45259.7</v>
      </c>
      <c r="D82" s="34">
        <v>47098.5</v>
      </c>
      <c r="E82" s="34">
        <v>50862.7</v>
      </c>
      <c r="F82" s="34">
        <v>52794.7</v>
      </c>
      <c r="G82" s="34">
        <v>51874.2</v>
      </c>
    </row>
    <row r="83" spans="1:7" x14ac:dyDescent="0.35">
      <c r="A83" s="29" t="s">
        <v>74</v>
      </c>
      <c r="B83" s="34">
        <v>41803.4</v>
      </c>
      <c r="C83" s="34">
        <v>41501.9</v>
      </c>
      <c r="D83" s="34">
        <v>45086</v>
      </c>
      <c r="E83" s="34">
        <v>44435.8</v>
      </c>
      <c r="F83" s="34">
        <v>49531.8</v>
      </c>
      <c r="G83" s="34">
        <v>48346</v>
      </c>
    </row>
    <row r="84" spans="1:7" x14ac:dyDescent="0.35">
      <c r="A84" s="29" t="s">
        <v>75</v>
      </c>
      <c r="B84" s="34">
        <v>38952.9</v>
      </c>
      <c r="C84" s="34">
        <v>38277.9</v>
      </c>
      <c r="D84" s="34">
        <v>41341.599999999999</v>
      </c>
      <c r="E84" s="34">
        <v>40840.5</v>
      </c>
      <c r="F84" s="34">
        <v>42339.4</v>
      </c>
      <c r="G84" s="34">
        <v>43898.9</v>
      </c>
    </row>
    <row r="85" spans="1:7" x14ac:dyDescent="0.35">
      <c r="A85" s="29" t="s">
        <v>76</v>
      </c>
      <c r="B85" s="34">
        <v>33881.4</v>
      </c>
      <c r="C85" s="34">
        <v>34777.800000000003</v>
      </c>
      <c r="D85" s="34">
        <v>37193.599999999999</v>
      </c>
      <c r="E85" s="34">
        <v>38070.199999999997</v>
      </c>
      <c r="F85" s="34">
        <v>37949.599999999999</v>
      </c>
      <c r="G85" s="34">
        <v>40210</v>
      </c>
    </row>
    <row r="86" spans="1:7" x14ac:dyDescent="0.35">
      <c r="A86" s="29" t="s">
        <v>77</v>
      </c>
      <c r="B86" s="34">
        <v>31485.9</v>
      </c>
      <c r="C86" s="34">
        <v>31426</v>
      </c>
      <c r="D86" s="34">
        <v>35025.599999999999</v>
      </c>
      <c r="E86" s="34">
        <v>34616.699999999997</v>
      </c>
      <c r="F86" s="34">
        <v>36126.6</v>
      </c>
      <c r="G86" s="34">
        <v>37084.800000000003</v>
      </c>
    </row>
    <row r="87" spans="1:7" x14ac:dyDescent="0.35">
      <c r="A87" s="29" t="s">
        <v>78</v>
      </c>
      <c r="B87" s="34">
        <v>38787</v>
      </c>
      <c r="C87" s="34">
        <v>39036.9</v>
      </c>
      <c r="D87" s="34">
        <v>42527.3</v>
      </c>
      <c r="E87" s="34">
        <v>43028.6</v>
      </c>
      <c r="F87" s="34">
        <v>47590.6</v>
      </c>
      <c r="G87" s="34">
        <v>48439.9</v>
      </c>
    </row>
    <row r="88" spans="1:7" ht="28" x14ac:dyDescent="0.35">
      <c r="A88" s="28" t="s">
        <v>79</v>
      </c>
      <c r="B88" s="33">
        <v>50371.9</v>
      </c>
      <c r="C88" s="33">
        <v>50251.8</v>
      </c>
      <c r="D88" s="33">
        <v>52932.7</v>
      </c>
      <c r="E88" s="33">
        <v>53889.3</v>
      </c>
      <c r="F88" s="33">
        <v>59380.9</v>
      </c>
      <c r="G88" s="33">
        <v>58125.7</v>
      </c>
    </row>
    <row r="89" spans="1:7" x14ac:dyDescent="0.35">
      <c r="A89" s="29" t="s">
        <v>68</v>
      </c>
      <c r="B89" s="34">
        <v>34981.4</v>
      </c>
      <c r="C89" s="34">
        <v>34446.199999999997</v>
      </c>
      <c r="D89" s="34">
        <v>37333.9</v>
      </c>
      <c r="E89" s="34">
        <v>37949.300000000003</v>
      </c>
      <c r="F89" s="34">
        <v>39744.699999999997</v>
      </c>
      <c r="G89" s="34">
        <v>42800</v>
      </c>
    </row>
    <row r="90" spans="1:7" x14ac:dyDescent="0.35">
      <c r="A90" s="29" t="s">
        <v>80</v>
      </c>
      <c r="B90" s="34">
        <v>62863.3</v>
      </c>
      <c r="C90" s="34">
        <v>63937.599999999999</v>
      </c>
      <c r="D90" s="34">
        <v>70194.899999999994</v>
      </c>
      <c r="E90" s="34">
        <v>68984.7</v>
      </c>
      <c r="F90" s="34">
        <v>82349.3</v>
      </c>
      <c r="G90" s="34">
        <v>77481.600000000006</v>
      </c>
    </row>
    <row r="91" spans="1:7" x14ac:dyDescent="0.35">
      <c r="A91" s="29" t="s">
        <v>72</v>
      </c>
      <c r="B91" s="34">
        <v>38652.300000000003</v>
      </c>
      <c r="C91" s="34">
        <v>39018.400000000001</v>
      </c>
      <c r="D91" s="34">
        <v>40579</v>
      </c>
      <c r="E91" s="34">
        <v>41467.599999999999</v>
      </c>
      <c r="F91" s="34">
        <v>43640.800000000003</v>
      </c>
      <c r="G91" s="34">
        <v>46892.9</v>
      </c>
    </row>
    <row r="92" spans="1:7" x14ac:dyDescent="0.35">
      <c r="A92" s="29" t="s">
        <v>81</v>
      </c>
      <c r="B92" s="34">
        <v>67403.8</v>
      </c>
      <c r="C92" s="34">
        <v>67858.3</v>
      </c>
      <c r="D92" s="34">
        <v>71698.100000000006</v>
      </c>
      <c r="E92" s="34">
        <v>76720.899999999994</v>
      </c>
      <c r="F92" s="34">
        <v>93422.9</v>
      </c>
      <c r="G92" s="34">
        <v>76916.600000000006</v>
      </c>
    </row>
    <row r="93" spans="1:7" x14ac:dyDescent="0.35">
      <c r="A93" s="29" t="s">
        <v>82</v>
      </c>
      <c r="B93" s="34">
        <v>41710.699999999997</v>
      </c>
      <c r="C93" s="34">
        <v>41864</v>
      </c>
      <c r="D93" s="34">
        <v>44284.2</v>
      </c>
      <c r="E93" s="34">
        <v>44914</v>
      </c>
      <c r="F93" s="34">
        <v>47581.1</v>
      </c>
      <c r="G93" s="34">
        <v>47869.599999999999</v>
      </c>
    </row>
    <row r="94" spans="1:7" x14ac:dyDescent="0.35">
      <c r="A94" s="29" t="s">
        <v>83</v>
      </c>
      <c r="B94" s="34">
        <v>46214.1</v>
      </c>
      <c r="C94" s="34">
        <v>45852.2</v>
      </c>
      <c r="D94" s="34">
        <v>47393.4</v>
      </c>
      <c r="E94" s="34">
        <v>48111.7</v>
      </c>
      <c r="F94" s="34">
        <v>51917.8</v>
      </c>
      <c r="G94" s="34">
        <v>51288.9</v>
      </c>
    </row>
    <row r="95" spans="1:7" x14ac:dyDescent="0.35">
      <c r="A95" s="29" t="s">
        <v>84</v>
      </c>
      <c r="B95" s="34">
        <v>42594.1</v>
      </c>
      <c r="C95" s="34">
        <v>42297.599999999999</v>
      </c>
      <c r="D95" s="34">
        <v>45157.8</v>
      </c>
      <c r="E95" s="34">
        <v>45418</v>
      </c>
      <c r="F95" s="34">
        <v>48145</v>
      </c>
      <c r="G95" s="34">
        <v>48776</v>
      </c>
    </row>
    <row r="96" spans="1:7" x14ac:dyDescent="0.35">
      <c r="A96" s="29" t="s">
        <v>85</v>
      </c>
      <c r="B96" s="34">
        <v>79876.7</v>
      </c>
      <c r="C96" s="34">
        <v>81942.3</v>
      </c>
      <c r="D96" s="34">
        <v>82095.8</v>
      </c>
      <c r="E96" s="34">
        <v>93977.3</v>
      </c>
      <c r="F96" s="34">
        <v>106218.6</v>
      </c>
      <c r="G96" s="34">
        <v>92504.2</v>
      </c>
    </row>
    <row r="97" spans="1:7" x14ac:dyDescent="0.35">
      <c r="A97" s="29" t="s">
        <v>86</v>
      </c>
      <c r="B97" s="34">
        <v>84593.1</v>
      </c>
      <c r="C97" s="34">
        <v>79555.3</v>
      </c>
      <c r="D97" s="34">
        <v>81240.7</v>
      </c>
      <c r="E97" s="34">
        <v>81263</v>
      </c>
      <c r="F97" s="34">
        <v>88329.5</v>
      </c>
      <c r="G97" s="34">
        <v>87576.8</v>
      </c>
    </row>
    <row r="98" spans="1:7" x14ac:dyDescent="0.35">
      <c r="A98" s="29" t="s">
        <v>87</v>
      </c>
      <c r="B98" s="34">
        <v>38016.699999999997</v>
      </c>
      <c r="C98" s="34">
        <v>39053.699999999997</v>
      </c>
      <c r="D98" s="34">
        <v>40498.699999999997</v>
      </c>
      <c r="E98" s="34">
        <v>40276.400000000001</v>
      </c>
      <c r="F98" s="34">
        <v>43862.2</v>
      </c>
      <c r="G98" s="34">
        <v>44421.3</v>
      </c>
    </row>
    <row r="99" spans="1:7" x14ac:dyDescent="0.35">
      <c r="A99" s="29" t="s">
        <v>88</v>
      </c>
      <c r="B99" s="34">
        <v>95747.3</v>
      </c>
      <c r="C99" s="34">
        <v>104358.7</v>
      </c>
      <c r="D99" s="34">
        <v>100391.7</v>
      </c>
      <c r="E99" s="34">
        <v>111164.2</v>
      </c>
      <c r="F99" s="34">
        <v>110284.4</v>
      </c>
      <c r="G99" s="34">
        <v>106908.9</v>
      </c>
    </row>
    <row r="100" spans="1:7" x14ac:dyDescent="0.35">
      <c r="A100" s="32" t="s">
        <v>154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2"/>
  <sheetViews>
    <sheetView topLeftCell="A28" workbookViewId="0">
      <selection activeCell="G12" sqref="G12"/>
    </sheetView>
  </sheetViews>
  <sheetFormatPr defaultColWidth="11.453125" defaultRowHeight="14.5" x14ac:dyDescent="0.35"/>
  <cols>
    <col min="1" max="1" width="35.1796875" style="38" customWidth="1"/>
    <col min="2" max="3" width="20.81640625" style="37" customWidth="1"/>
  </cols>
  <sheetData>
    <row r="1" spans="1:3" x14ac:dyDescent="0.35">
      <c r="A1" s="36" t="s">
        <v>150</v>
      </c>
    </row>
    <row r="2" spans="1:3" x14ac:dyDescent="0.35">
      <c r="A2" s="56" t="s">
        <v>108</v>
      </c>
      <c r="B2" s="58">
        <v>2017</v>
      </c>
      <c r="C2" s="59"/>
    </row>
    <row r="3" spans="1:3" x14ac:dyDescent="0.35">
      <c r="A3" s="57"/>
      <c r="B3" s="51" t="s">
        <v>151</v>
      </c>
      <c r="C3" s="51" t="s">
        <v>152</v>
      </c>
    </row>
    <row r="4" spans="1:3" x14ac:dyDescent="0.35">
      <c r="A4" s="9" t="s">
        <v>110</v>
      </c>
      <c r="B4" s="21">
        <v>77.64</v>
      </c>
      <c r="C4" s="21">
        <v>67.510000000000005</v>
      </c>
    </row>
    <row r="5" spans="1:3" x14ac:dyDescent="0.35">
      <c r="A5" s="9" t="s">
        <v>7</v>
      </c>
      <c r="B5" s="21">
        <v>78.489999999999995</v>
      </c>
      <c r="C5" s="21">
        <v>68.95</v>
      </c>
    </row>
    <row r="6" spans="1:3" x14ac:dyDescent="0.35">
      <c r="A6" s="39" t="s">
        <v>8</v>
      </c>
      <c r="B6" s="12">
        <v>78.400000000000006</v>
      </c>
      <c r="C6" s="12">
        <v>68.66</v>
      </c>
    </row>
    <row r="7" spans="1:3" x14ac:dyDescent="0.35">
      <c r="A7" s="39" t="s">
        <v>9</v>
      </c>
      <c r="B7" s="12">
        <v>77.23</v>
      </c>
      <c r="C7" s="12">
        <v>65.23</v>
      </c>
    </row>
    <row r="8" spans="1:3" x14ac:dyDescent="0.35">
      <c r="A8" s="39" t="s">
        <v>10</v>
      </c>
      <c r="B8" s="12">
        <v>76.84</v>
      </c>
      <c r="C8" s="12">
        <v>65.22</v>
      </c>
    </row>
    <row r="9" spans="1:3" x14ac:dyDescent="0.35">
      <c r="A9" s="39" t="s">
        <v>11</v>
      </c>
      <c r="B9" s="12">
        <v>78.45</v>
      </c>
      <c r="C9" s="12">
        <v>67.459999999999994</v>
      </c>
    </row>
    <row r="10" spans="1:3" x14ac:dyDescent="0.35">
      <c r="A10" s="39" t="s">
        <v>12</v>
      </c>
      <c r="B10" s="12">
        <v>76.66</v>
      </c>
      <c r="C10" s="12">
        <v>65.83</v>
      </c>
    </row>
    <row r="11" spans="1:3" x14ac:dyDescent="0.35">
      <c r="A11" s="39" t="s">
        <v>13</v>
      </c>
      <c r="B11" s="12">
        <v>77.27</v>
      </c>
      <c r="C11" s="12">
        <v>66.34</v>
      </c>
    </row>
    <row r="12" spans="1:3" x14ac:dyDescent="0.35">
      <c r="A12" s="39" t="s">
        <v>14</v>
      </c>
      <c r="B12" s="12">
        <v>77.150000000000006</v>
      </c>
      <c r="C12" s="12">
        <v>66.25</v>
      </c>
    </row>
    <row r="13" spans="1:3" x14ac:dyDescent="0.35">
      <c r="A13" s="39" t="s">
        <v>15</v>
      </c>
      <c r="B13" s="12">
        <v>77.11</v>
      </c>
      <c r="C13" s="12">
        <v>66.13</v>
      </c>
    </row>
    <row r="14" spans="1:3" x14ac:dyDescent="0.35">
      <c r="A14" s="39" t="s">
        <v>16</v>
      </c>
      <c r="B14" s="12">
        <v>78.010000000000005</v>
      </c>
      <c r="C14" s="12">
        <v>66.739999999999995</v>
      </c>
    </row>
    <row r="15" spans="1:3" x14ac:dyDescent="0.35">
      <c r="A15" s="39" t="s">
        <v>111</v>
      </c>
      <c r="B15" s="12">
        <v>77.84</v>
      </c>
      <c r="C15" s="12">
        <v>68.41</v>
      </c>
    </row>
    <row r="16" spans="1:3" x14ac:dyDescent="0.35">
      <c r="A16" s="39" t="s">
        <v>17</v>
      </c>
      <c r="B16" s="12">
        <v>77.16</v>
      </c>
      <c r="C16" s="12">
        <v>65.84</v>
      </c>
    </row>
    <row r="17" spans="1:3" x14ac:dyDescent="0.35">
      <c r="A17" s="39" t="s">
        <v>18</v>
      </c>
      <c r="B17" s="12">
        <v>78.08</v>
      </c>
      <c r="C17" s="12">
        <v>67.06</v>
      </c>
    </row>
    <row r="18" spans="1:3" x14ac:dyDescent="0.35">
      <c r="A18" s="39" t="s">
        <v>19</v>
      </c>
      <c r="B18" s="12">
        <v>76.3</v>
      </c>
      <c r="C18" s="12">
        <v>65.78</v>
      </c>
    </row>
    <row r="19" spans="1:3" x14ac:dyDescent="0.35">
      <c r="A19" s="39" t="s">
        <v>20</v>
      </c>
      <c r="B19" s="12">
        <v>78.540000000000006</v>
      </c>
      <c r="C19" s="12">
        <v>67.72</v>
      </c>
    </row>
    <row r="20" spans="1:3" x14ac:dyDescent="0.35">
      <c r="A20" s="39" t="s">
        <v>21</v>
      </c>
      <c r="B20" s="12">
        <v>75.83</v>
      </c>
      <c r="C20" s="12">
        <v>64.92</v>
      </c>
    </row>
    <row r="21" spans="1:3" x14ac:dyDescent="0.35">
      <c r="A21" s="39" t="s">
        <v>22</v>
      </c>
      <c r="B21" s="12">
        <v>76.48</v>
      </c>
      <c r="C21" s="12">
        <v>65.599999999999994</v>
      </c>
    </row>
    <row r="22" spans="1:3" x14ac:dyDescent="0.35">
      <c r="A22" s="39" t="s">
        <v>23</v>
      </c>
      <c r="B22" s="12">
        <v>77.14</v>
      </c>
      <c r="C22" s="12">
        <v>66.12</v>
      </c>
    </row>
    <row r="23" spans="1:3" x14ac:dyDescent="0.35">
      <c r="A23" s="39" t="s">
        <v>112</v>
      </c>
      <c r="B23" s="12">
        <v>81.11</v>
      </c>
      <c r="C23" s="12">
        <v>74.39</v>
      </c>
    </row>
    <row r="24" spans="1:3" ht="28" x14ac:dyDescent="0.35">
      <c r="A24" s="9" t="s">
        <v>113</v>
      </c>
      <c r="B24" s="12">
        <v>77.81</v>
      </c>
      <c r="C24" s="12">
        <v>67.739999999999995</v>
      </c>
    </row>
    <row r="25" spans="1:3" x14ac:dyDescent="0.35">
      <c r="A25" s="39" t="s">
        <v>25</v>
      </c>
      <c r="B25" s="12">
        <v>76.150000000000006</v>
      </c>
      <c r="C25" s="12">
        <v>64.900000000000006</v>
      </c>
    </row>
    <row r="26" spans="1:3" x14ac:dyDescent="0.35">
      <c r="A26" s="39" t="s">
        <v>26</v>
      </c>
      <c r="B26" s="12">
        <v>76.599999999999994</v>
      </c>
      <c r="C26" s="12">
        <v>65.319999999999993</v>
      </c>
    </row>
    <row r="27" spans="1:3" x14ac:dyDescent="0.35">
      <c r="A27" s="39" t="s">
        <v>27</v>
      </c>
      <c r="B27" s="12">
        <v>77.709999999999994</v>
      </c>
      <c r="C27" s="12">
        <v>66.12</v>
      </c>
    </row>
    <row r="28" spans="1:3" x14ac:dyDescent="0.35">
      <c r="A28" s="39" t="s">
        <v>114</v>
      </c>
      <c r="B28" s="12"/>
      <c r="C28" s="12"/>
    </row>
    <row r="29" spans="1:3" x14ac:dyDescent="0.35">
      <c r="A29" s="39" t="s">
        <v>115</v>
      </c>
      <c r="B29" s="12">
        <v>77.180000000000007</v>
      </c>
      <c r="C29" s="12">
        <v>65.94</v>
      </c>
    </row>
    <row r="30" spans="1:3" ht="28" x14ac:dyDescent="0.35">
      <c r="A30" s="39" t="s">
        <v>116</v>
      </c>
      <c r="B30" s="12">
        <v>77.72</v>
      </c>
      <c r="C30" s="12">
        <v>66.14</v>
      </c>
    </row>
    <row r="31" spans="1:3" x14ac:dyDescent="0.35">
      <c r="A31" s="39" t="s">
        <v>28</v>
      </c>
      <c r="B31" s="12">
        <v>76.88</v>
      </c>
      <c r="C31" s="12">
        <v>65.53</v>
      </c>
    </row>
    <row r="32" spans="1:3" x14ac:dyDescent="0.35">
      <c r="A32" s="39" t="s">
        <v>29</v>
      </c>
      <c r="B32" s="12">
        <v>77.290000000000006</v>
      </c>
      <c r="C32" s="12">
        <v>67.599999999999994</v>
      </c>
    </row>
    <row r="33" spans="1:3" x14ac:dyDescent="0.35">
      <c r="A33" s="39" t="s">
        <v>30</v>
      </c>
      <c r="B33" s="12">
        <v>77.569999999999993</v>
      </c>
      <c r="C33" s="12">
        <v>67.39</v>
      </c>
    </row>
    <row r="34" spans="1:3" x14ac:dyDescent="0.35">
      <c r="A34" s="39" t="s">
        <v>31</v>
      </c>
      <c r="B34" s="12">
        <v>76.28</v>
      </c>
      <c r="C34" s="12">
        <v>66.489999999999995</v>
      </c>
    </row>
    <row r="35" spans="1:3" x14ac:dyDescent="0.35">
      <c r="A35" s="39" t="s">
        <v>32</v>
      </c>
      <c r="B35" s="12">
        <v>75.34</v>
      </c>
      <c r="C35" s="12">
        <v>63.86</v>
      </c>
    </row>
    <row r="36" spans="1:3" x14ac:dyDescent="0.35">
      <c r="A36" s="39" t="s">
        <v>33</v>
      </c>
      <c r="B36" s="12">
        <v>75.84</v>
      </c>
      <c r="C36" s="12">
        <v>64.13</v>
      </c>
    </row>
    <row r="37" spans="1:3" x14ac:dyDescent="0.35">
      <c r="A37" s="39" t="s">
        <v>117</v>
      </c>
      <c r="B37" s="12">
        <v>79.349999999999994</v>
      </c>
      <c r="C37" s="12">
        <v>70.94</v>
      </c>
    </row>
    <row r="38" spans="1:3" ht="30" x14ac:dyDescent="0.35">
      <c r="A38" s="9" t="s">
        <v>148</v>
      </c>
      <c r="B38" s="21">
        <v>77.77</v>
      </c>
      <c r="C38" s="21">
        <v>68.3</v>
      </c>
    </row>
    <row r="39" spans="1:3" x14ac:dyDescent="0.35">
      <c r="A39" s="39" t="s">
        <v>35</v>
      </c>
      <c r="B39" s="12">
        <v>78.13</v>
      </c>
      <c r="C39" s="12">
        <v>68.180000000000007</v>
      </c>
    </row>
    <row r="40" spans="1:3" x14ac:dyDescent="0.35">
      <c r="A40" s="39" t="s">
        <v>36</v>
      </c>
      <c r="B40" s="12">
        <v>78.430000000000007</v>
      </c>
      <c r="C40" s="12">
        <v>68.55</v>
      </c>
    </row>
    <row r="41" spans="1:3" x14ac:dyDescent="0.35">
      <c r="A41" s="39" t="s">
        <v>98</v>
      </c>
      <c r="B41" s="12">
        <v>76.63</v>
      </c>
      <c r="C41" s="12">
        <v>67.08</v>
      </c>
    </row>
    <row r="42" spans="1:3" x14ac:dyDescent="0.35">
      <c r="A42" s="39" t="s">
        <v>37</v>
      </c>
      <c r="B42" s="12">
        <v>78.040000000000006</v>
      </c>
      <c r="C42" s="12">
        <v>68.58</v>
      </c>
    </row>
    <row r="43" spans="1:3" x14ac:dyDescent="0.35">
      <c r="A43" s="39" t="s">
        <v>38</v>
      </c>
      <c r="B43" s="12">
        <v>78.14</v>
      </c>
      <c r="C43" s="12">
        <v>68.38</v>
      </c>
    </row>
    <row r="44" spans="1:3" x14ac:dyDescent="0.35">
      <c r="A44" s="39" t="s">
        <v>39</v>
      </c>
      <c r="B44" s="12">
        <v>78.180000000000007</v>
      </c>
      <c r="C44" s="12">
        <v>68.59</v>
      </c>
    </row>
    <row r="45" spans="1:3" x14ac:dyDescent="0.35">
      <c r="A45" s="39" t="s">
        <v>40</v>
      </c>
      <c r="B45" s="12">
        <v>77.53</v>
      </c>
      <c r="C45" s="12">
        <v>68.290000000000006</v>
      </c>
    </row>
    <row r="46" spans="1:3" x14ac:dyDescent="0.35">
      <c r="A46" s="39" t="s">
        <v>118</v>
      </c>
      <c r="B46" s="12">
        <v>78.02</v>
      </c>
      <c r="C46" s="12">
        <v>68.48</v>
      </c>
    </row>
    <row r="47" spans="1:3" ht="28" x14ac:dyDescent="0.35">
      <c r="A47" s="9" t="s">
        <v>119</v>
      </c>
      <c r="B47" s="21">
        <v>79.430000000000007</v>
      </c>
      <c r="C47" s="21">
        <v>71.95</v>
      </c>
    </row>
    <row r="48" spans="1:3" x14ac:dyDescent="0.35">
      <c r="A48" s="39" t="s">
        <v>42</v>
      </c>
      <c r="B48" s="12">
        <v>80.42</v>
      </c>
      <c r="C48" s="12">
        <v>75.02</v>
      </c>
    </row>
    <row r="49" spans="1:3" x14ac:dyDescent="0.35">
      <c r="A49" s="39" t="s">
        <v>120</v>
      </c>
      <c r="B49" s="12">
        <v>84.06</v>
      </c>
      <c r="C49" s="12">
        <v>78.58</v>
      </c>
    </row>
    <row r="50" spans="1:3" x14ac:dyDescent="0.35">
      <c r="A50" s="39" t="s">
        <v>44</v>
      </c>
      <c r="B50" s="12">
        <v>79.56</v>
      </c>
      <c r="C50" s="12">
        <v>71.7</v>
      </c>
    </row>
    <row r="51" spans="1:3" x14ac:dyDescent="0.35">
      <c r="A51" s="39" t="s">
        <v>45</v>
      </c>
      <c r="B51" s="12">
        <v>80.040000000000006</v>
      </c>
      <c r="C51" s="12">
        <v>71.42</v>
      </c>
    </row>
    <row r="52" spans="1:3" ht="28" x14ac:dyDescent="0.35">
      <c r="A52" s="39" t="s">
        <v>121</v>
      </c>
      <c r="B52" s="12">
        <v>80.02</v>
      </c>
      <c r="C52" s="12">
        <v>70.48</v>
      </c>
    </row>
    <row r="53" spans="1:3" x14ac:dyDescent="0.35">
      <c r="A53" s="39" t="s">
        <v>122</v>
      </c>
      <c r="B53" s="12">
        <v>77.48</v>
      </c>
      <c r="C53" s="12">
        <v>71.98</v>
      </c>
    </row>
    <row r="54" spans="1:3" x14ac:dyDescent="0.35">
      <c r="A54" s="39" t="s">
        <v>48</v>
      </c>
      <c r="B54" s="12">
        <v>78.62</v>
      </c>
      <c r="C54" s="12">
        <v>69.459999999999994</v>
      </c>
    </row>
    <row r="55" spans="1:3" ht="28" x14ac:dyDescent="0.35">
      <c r="A55" s="9" t="s">
        <v>123</v>
      </c>
      <c r="B55" s="21">
        <v>77.55</v>
      </c>
      <c r="C55" s="21">
        <v>66.73</v>
      </c>
    </row>
    <row r="56" spans="1:3" x14ac:dyDescent="0.35">
      <c r="A56" s="39" t="s">
        <v>49</v>
      </c>
      <c r="B56" s="12">
        <v>77.209999999999994</v>
      </c>
      <c r="C56" s="12">
        <v>66.239999999999995</v>
      </c>
    </row>
    <row r="57" spans="1:3" x14ac:dyDescent="0.35">
      <c r="A57" s="39" t="s">
        <v>50</v>
      </c>
      <c r="B57" s="12">
        <v>77.87</v>
      </c>
      <c r="C57" s="12">
        <v>66.47</v>
      </c>
    </row>
    <row r="58" spans="1:3" x14ac:dyDescent="0.35">
      <c r="A58" s="39" t="s">
        <v>51</v>
      </c>
      <c r="B58" s="12">
        <v>78.489999999999995</v>
      </c>
      <c r="C58" s="12">
        <v>68.12</v>
      </c>
    </row>
    <row r="59" spans="1:3" x14ac:dyDescent="0.35">
      <c r="A59" s="39" t="s">
        <v>52</v>
      </c>
      <c r="B59" s="12">
        <v>79.17</v>
      </c>
      <c r="C59" s="12">
        <v>68.86</v>
      </c>
    </row>
    <row r="60" spans="1:3" x14ac:dyDescent="0.35">
      <c r="A60" s="39" t="s">
        <v>53</v>
      </c>
      <c r="B60" s="12">
        <v>77.959999999999994</v>
      </c>
      <c r="C60" s="12">
        <v>65.930000000000007</v>
      </c>
    </row>
    <row r="61" spans="1:3" x14ac:dyDescent="0.35">
      <c r="A61" s="39" t="s">
        <v>54</v>
      </c>
      <c r="B61" s="12">
        <v>78.44</v>
      </c>
      <c r="C61" s="12">
        <v>66.989999999999995</v>
      </c>
    </row>
    <row r="62" spans="1:3" x14ac:dyDescent="0.35">
      <c r="A62" s="39" t="s">
        <v>55</v>
      </c>
      <c r="B62" s="12">
        <v>76.23</v>
      </c>
      <c r="C62" s="12">
        <v>65.099999999999994</v>
      </c>
    </row>
    <row r="63" spans="1:3" x14ac:dyDescent="0.35">
      <c r="A63" s="39" t="s">
        <v>56</v>
      </c>
      <c r="B63" s="12">
        <v>78.28</v>
      </c>
      <c r="C63" s="12">
        <v>67.040000000000006</v>
      </c>
    </row>
    <row r="64" spans="1:3" x14ac:dyDescent="0.35">
      <c r="A64" s="39" t="s">
        <v>124</v>
      </c>
      <c r="B64" s="12">
        <v>77.16</v>
      </c>
      <c r="C64" s="12">
        <v>66.209999999999994</v>
      </c>
    </row>
    <row r="65" spans="1:3" x14ac:dyDescent="0.35">
      <c r="A65" s="39" t="s">
        <v>58</v>
      </c>
      <c r="B65" s="12">
        <v>76.239999999999995</v>
      </c>
      <c r="C65" s="12">
        <v>65.53</v>
      </c>
    </row>
    <row r="66" spans="1:3" x14ac:dyDescent="0.35">
      <c r="A66" s="39" t="s">
        <v>59</v>
      </c>
      <c r="B66" s="12">
        <v>78.599999999999994</v>
      </c>
      <c r="C66" s="12">
        <v>67.790000000000006</v>
      </c>
    </row>
    <row r="67" spans="1:3" x14ac:dyDescent="0.35">
      <c r="A67" s="39" t="s">
        <v>60</v>
      </c>
      <c r="B67" s="12">
        <v>77.03</v>
      </c>
      <c r="C67" s="12">
        <v>66.150000000000006</v>
      </c>
    </row>
    <row r="68" spans="1:3" x14ac:dyDescent="0.35">
      <c r="A68" s="39" t="s">
        <v>61</v>
      </c>
      <c r="B68" s="12">
        <v>77.61</v>
      </c>
      <c r="C68" s="12">
        <v>67.8</v>
      </c>
    </row>
    <row r="69" spans="1:3" x14ac:dyDescent="0.35">
      <c r="A69" s="39" t="s">
        <v>62</v>
      </c>
      <c r="B69" s="12">
        <v>77.37</v>
      </c>
      <c r="C69" s="12">
        <v>67.040000000000006</v>
      </c>
    </row>
    <row r="70" spans="1:3" x14ac:dyDescent="0.35">
      <c r="A70" s="9" t="s">
        <v>125</v>
      </c>
      <c r="B70" s="21">
        <v>77.239999999999995</v>
      </c>
      <c r="C70" s="21">
        <v>66.239999999999995</v>
      </c>
    </row>
    <row r="71" spans="1:3" x14ac:dyDescent="0.35">
      <c r="A71" s="39" t="s">
        <v>63</v>
      </c>
      <c r="B71" s="12">
        <v>76.5</v>
      </c>
      <c r="C71" s="12">
        <v>65.099999999999994</v>
      </c>
    </row>
    <row r="72" spans="1:3" x14ac:dyDescent="0.35">
      <c r="A72" s="39" t="s">
        <v>126</v>
      </c>
      <c r="B72" s="12">
        <v>77.03</v>
      </c>
      <c r="C72" s="12">
        <v>65.22</v>
      </c>
    </row>
    <row r="73" spans="1:3" x14ac:dyDescent="0.35">
      <c r="A73" s="39" t="s">
        <v>65</v>
      </c>
      <c r="B73" s="12">
        <v>77.959999999999994</v>
      </c>
      <c r="C73" s="12">
        <v>68.09</v>
      </c>
    </row>
    <row r="74" spans="1:3" x14ac:dyDescent="0.35">
      <c r="A74" s="39" t="s">
        <v>127</v>
      </c>
      <c r="B74" s="12"/>
      <c r="C74" s="12"/>
    </row>
    <row r="75" spans="1:3" ht="28" x14ac:dyDescent="0.35">
      <c r="A75" s="39" t="s">
        <v>128</v>
      </c>
      <c r="B75" s="12">
        <v>78.3</v>
      </c>
      <c r="C75" s="12">
        <v>69.25</v>
      </c>
    </row>
    <row r="76" spans="1:3" x14ac:dyDescent="0.35">
      <c r="A76" s="39" t="s">
        <v>129</v>
      </c>
      <c r="B76" s="12">
        <v>77.930000000000007</v>
      </c>
      <c r="C76" s="12">
        <v>68.989999999999995</v>
      </c>
    </row>
    <row r="77" spans="1:3" ht="28" x14ac:dyDescent="0.35">
      <c r="A77" s="39" t="s">
        <v>130</v>
      </c>
      <c r="B77" s="12">
        <v>77.430000000000007</v>
      </c>
      <c r="C77" s="12">
        <v>66.63</v>
      </c>
    </row>
    <row r="78" spans="1:3" x14ac:dyDescent="0.35">
      <c r="A78" s="39" t="s">
        <v>66</v>
      </c>
      <c r="B78" s="12">
        <v>76.849999999999994</v>
      </c>
      <c r="C78" s="12">
        <v>65.900000000000006</v>
      </c>
    </row>
    <row r="79" spans="1:3" ht="28" x14ac:dyDescent="0.35">
      <c r="A79" s="9" t="s">
        <v>131</v>
      </c>
      <c r="B79" s="21">
        <v>75.91</v>
      </c>
      <c r="C79" s="21">
        <v>64.95</v>
      </c>
    </row>
    <row r="80" spans="1:3" x14ac:dyDescent="0.35">
      <c r="A80" s="39" t="s">
        <v>67</v>
      </c>
      <c r="B80" s="12">
        <v>76.239999999999995</v>
      </c>
      <c r="C80" s="12">
        <v>65.88</v>
      </c>
    </row>
    <row r="81" spans="1:3" x14ac:dyDescent="0.35">
      <c r="A81" s="39" t="s">
        <v>68</v>
      </c>
      <c r="B81" s="12">
        <v>75.97</v>
      </c>
      <c r="C81" s="12">
        <v>65.290000000000006</v>
      </c>
    </row>
    <row r="82" spans="1:3" x14ac:dyDescent="0.35">
      <c r="A82" s="39" t="s">
        <v>69</v>
      </c>
      <c r="B82" s="12">
        <v>71.16</v>
      </c>
      <c r="C82" s="12">
        <v>61.29</v>
      </c>
    </row>
    <row r="83" spans="1:3" x14ac:dyDescent="0.35">
      <c r="A83" s="39" t="s">
        <v>70</v>
      </c>
      <c r="B83" s="12">
        <v>75.28</v>
      </c>
      <c r="C83" s="12">
        <v>64.959999999999994</v>
      </c>
    </row>
    <row r="84" spans="1:3" x14ac:dyDescent="0.35">
      <c r="A84" s="39" t="s">
        <v>71</v>
      </c>
      <c r="B84" s="12">
        <v>76.39</v>
      </c>
      <c r="C84" s="12">
        <v>65.709999999999994</v>
      </c>
    </row>
    <row r="85" spans="1:3" x14ac:dyDescent="0.35">
      <c r="A85" s="39" t="s">
        <v>72</v>
      </c>
      <c r="B85" s="12">
        <v>74.66</v>
      </c>
      <c r="C85" s="12">
        <v>64.62</v>
      </c>
    </row>
    <row r="86" spans="1:3" x14ac:dyDescent="0.35">
      <c r="A86" s="39" t="s">
        <v>73</v>
      </c>
      <c r="B86" s="12">
        <v>76.069999999999993</v>
      </c>
      <c r="C86" s="12">
        <v>65.040000000000006</v>
      </c>
    </row>
    <row r="87" spans="1:3" x14ac:dyDescent="0.35">
      <c r="A87" s="39" t="s">
        <v>74</v>
      </c>
      <c r="B87" s="12">
        <v>75</v>
      </c>
      <c r="C87" s="12">
        <v>63.24</v>
      </c>
    </row>
    <row r="88" spans="1:3" x14ac:dyDescent="0.35">
      <c r="A88" s="39" t="s">
        <v>75</v>
      </c>
      <c r="B88" s="12">
        <v>74.900000000000006</v>
      </c>
      <c r="C88" s="12">
        <v>63.68</v>
      </c>
    </row>
    <row r="89" spans="1:3" x14ac:dyDescent="0.35">
      <c r="A89" s="39" t="s">
        <v>132</v>
      </c>
      <c r="B89" s="12">
        <v>77.040000000000006</v>
      </c>
      <c r="C89" s="12">
        <v>65.95</v>
      </c>
    </row>
    <row r="90" spans="1:3" x14ac:dyDescent="0.35">
      <c r="A90" s="39" t="s">
        <v>77</v>
      </c>
      <c r="B90" s="12">
        <v>76.72</v>
      </c>
      <c r="C90" s="12">
        <v>66.010000000000005</v>
      </c>
    </row>
    <row r="91" spans="1:3" x14ac:dyDescent="0.35">
      <c r="A91" s="39" t="s">
        <v>78</v>
      </c>
      <c r="B91" s="12">
        <v>77.31</v>
      </c>
      <c r="C91" s="12">
        <v>66.62</v>
      </c>
    </row>
    <row r="92" spans="1:3" ht="28" x14ac:dyDescent="0.35">
      <c r="A92" s="9" t="s">
        <v>79</v>
      </c>
      <c r="B92" s="21">
        <v>75.53</v>
      </c>
      <c r="C92" s="21">
        <v>64.8</v>
      </c>
    </row>
    <row r="93" spans="1:3" x14ac:dyDescent="0.35">
      <c r="A93" s="39" t="s">
        <v>80</v>
      </c>
      <c r="B93" s="12">
        <v>77.069999999999993</v>
      </c>
      <c r="C93" s="12">
        <v>66.39</v>
      </c>
    </row>
    <row r="94" spans="1:3" x14ac:dyDescent="0.35">
      <c r="A94" s="39" t="s">
        <v>81</v>
      </c>
      <c r="B94" s="12">
        <v>75.25</v>
      </c>
      <c r="C94" s="12">
        <v>65.209999999999994</v>
      </c>
    </row>
    <row r="95" spans="1:3" x14ac:dyDescent="0.35">
      <c r="A95" s="39" t="s">
        <v>82</v>
      </c>
      <c r="B95" s="12">
        <v>75.5</v>
      </c>
      <c r="C95" s="12">
        <v>65.34</v>
      </c>
    </row>
    <row r="96" spans="1:3" x14ac:dyDescent="0.35">
      <c r="A96" s="39" t="s">
        <v>133</v>
      </c>
      <c r="B96" s="12">
        <v>75.3</v>
      </c>
      <c r="C96" s="12">
        <v>64.23</v>
      </c>
    </row>
    <row r="97" spans="1:3" x14ac:dyDescent="0.35">
      <c r="A97" s="39" t="s">
        <v>84</v>
      </c>
      <c r="B97" s="12">
        <v>74.61</v>
      </c>
      <c r="C97" s="12">
        <v>63.66</v>
      </c>
    </row>
    <row r="98" spans="1:3" x14ac:dyDescent="0.35">
      <c r="A98" s="39" t="s">
        <v>85</v>
      </c>
      <c r="B98" s="12">
        <v>75.489999999999995</v>
      </c>
      <c r="C98" s="12">
        <v>63.41</v>
      </c>
    </row>
    <row r="99" spans="1:3" x14ac:dyDescent="0.35">
      <c r="A99" s="39" t="s">
        <v>86</v>
      </c>
      <c r="B99" s="12">
        <v>76.09</v>
      </c>
      <c r="C99" s="12">
        <v>64.59</v>
      </c>
    </row>
    <row r="100" spans="1:3" x14ac:dyDescent="0.35">
      <c r="A100" s="39" t="s">
        <v>134</v>
      </c>
      <c r="B100" s="12">
        <v>74.349999999999994</v>
      </c>
      <c r="C100" s="12">
        <v>63.35</v>
      </c>
    </row>
    <row r="101" spans="1:3" x14ac:dyDescent="0.35">
      <c r="A101" s="39" t="s">
        <v>135</v>
      </c>
      <c r="B101" s="12">
        <v>71.66</v>
      </c>
      <c r="C101" s="12">
        <v>60.33</v>
      </c>
    </row>
    <row r="102" spans="1:3" x14ac:dyDescent="0.35">
      <c r="A102" s="32"/>
    </row>
  </sheetData>
  <mergeCells count="2">
    <mergeCell ref="A2:A3"/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9"/>
  <sheetViews>
    <sheetView tabSelected="1" workbookViewId="0">
      <selection activeCell="F9" sqref="F9"/>
    </sheetView>
  </sheetViews>
  <sheetFormatPr defaultColWidth="10.81640625" defaultRowHeight="14.5" x14ac:dyDescent="0.35"/>
  <cols>
    <col min="1" max="1" width="33.81640625" style="27" customWidth="1"/>
    <col min="2" max="3" width="14.81640625" style="23" customWidth="1"/>
    <col min="4" max="4" width="16.1796875" style="23" customWidth="1"/>
    <col min="5" max="6" width="14" style="23" customWidth="1"/>
    <col min="7" max="7" width="13.7265625" style="23" customWidth="1"/>
    <col min="8" max="8" width="20.54296875" style="24" customWidth="1"/>
    <col min="9" max="9" width="16" style="23" customWidth="1"/>
    <col min="10" max="10" width="4.81640625" style="5" customWidth="1"/>
    <col min="11" max="16384" width="10.81640625" style="5"/>
  </cols>
  <sheetData>
    <row r="1" spans="1:9" ht="84" x14ac:dyDescent="0.35">
      <c r="A1" s="40" t="s">
        <v>108</v>
      </c>
      <c r="B1" s="41" t="s">
        <v>104</v>
      </c>
      <c r="C1" s="41" t="s">
        <v>105</v>
      </c>
      <c r="D1" s="41" t="s">
        <v>103</v>
      </c>
      <c r="E1" s="42" t="s">
        <v>106</v>
      </c>
      <c r="F1" s="41" t="s">
        <v>145</v>
      </c>
      <c r="G1" s="43" t="s">
        <v>107</v>
      </c>
      <c r="H1" s="43" t="s">
        <v>147</v>
      </c>
      <c r="I1" s="43" t="s">
        <v>146</v>
      </c>
    </row>
    <row r="2" spans="1:9" x14ac:dyDescent="0.35">
      <c r="A2" s="8" t="s">
        <v>43</v>
      </c>
      <c r="B2" s="10">
        <v>12005.119999999999</v>
      </c>
      <c r="C2" s="11">
        <v>27751.649999999998</v>
      </c>
      <c r="D2" s="11">
        <f t="shared" ref="D2:D33" si="0">C2*22%</f>
        <v>6105.3629999999994</v>
      </c>
      <c r="E2" s="12">
        <v>84.06</v>
      </c>
      <c r="F2" s="44">
        <f>D2*(30*12)/1000</f>
        <v>2197.9306799999995</v>
      </c>
      <c r="G2" s="45">
        <f>(E2-55)*12*B2/1000</f>
        <v>4186.4254463999996</v>
      </c>
      <c r="H2" s="15">
        <f t="shared" ref="H2:H33" si="1">F2-G2</f>
        <v>-1988.4947664000001</v>
      </c>
      <c r="I2" s="16">
        <f t="shared" ref="I2:I33" si="2">G2/F2*100</f>
        <v>190.47122297778748</v>
      </c>
    </row>
    <row r="3" spans="1:9" x14ac:dyDescent="0.35">
      <c r="A3" s="8" t="s">
        <v>139</v>
      </c>
      <c r="B3" s="10">
        <v>19045.070000000003</v>
      </c>
      <c r="C3" s="11">
        <v>61570.700000000012</v>
      </c>
      <c r="D3" s="11">
        <f t="shared" si="0"/>
        <v>13545.554000000002</v>
      </c>
      <c r="E3" s="12">
        <v>76.28</v>
      </c>
      <c r="F3" s="44">
        <f>D3*(20*12)/1000</f>
        <v>3250.9329600000005</v>
      </c>
      <c r="G3" s="45">
        <f>(E3-50)*12*B3/1000</f>
        <v>6006.0532752000008</v>
      </c>
      <c r="H3" s="17">
        <f t="shared" si="1"/>
        <v>-2755.1203152000003</v>
      </c>
      <c r="I3" s="18">
        <f t="shared" si="2"/>
        <v>184.74860444984381</v>
      </c>
    </row>
    <row r="4" spans="1:9" ht="28" x14ac:dyDescent="0.35">
      <c r="A4" s="8" t="s">
        <v>45</v>
      </c>
      <c r="B4" s="10">
        <v>11897.96</v>
      </c>
      <c r="C4" s="11">
        <v>26072.433333333331</v>
      </c>
      <c r="D4" s="11">
        <f t="shared" si="0"/>
        <v>5735.9353333333329</v>
      </c>
      <c r="E4" s="12">
        <v>80.040000000000006</v>
      </c>
      <c r="F4" s="44">
        <f>D4*(30*12)/1000</f>
        <v>2064.9367199999997</v>
      </c>
      <c r="G4" s="45">
        <f>(E4-55)*12*B4/1000</f>
        <v>3575.0990208000007</v>
      </c>
      <c r="H4" s="15">
        <f t="shared" si="1"/>
        <v>-1510.162300800001</v>
      </c>
      <c r="I4" s="16">
        <f t="shared" si="2"/>
        <v>173.13358739632474</v>
      </c>
    </row>
    <row r="5" spans="1:9" ht="28" x14ac:dyDescent="0.35">
      <c r="A5" s="8" t="s">
        <v>46</v>
      </c>
      <c r="B5" s="10">
        <v>12515.15</v>
      </c>
      <c r="C5" s="11">
        <v>27770.800000000003</v>
      </c>
      <c r="D5" s="11">
        <f t="shared" si="0"/>
        <v>6109.5760000000009</v>
      </c>
      <c r="E5" s="12">
        <v>80.02</v>
      </c>
      <c r="F5" s="44">
        <f>D5*(30*12)/1000</f>
        <v>2199.4473600000001</v>
      </c>
      <c r="G5" s="45">
        <f>(E5-55)*12*B5/1000</f>
        <v>3757.5486359999995</v>
      </c>
      <c r="H5" s="15">
        <f t="shared" si="1"/>
        <v>-1558.1012759999994</v>
      </c>
      <c r="I5" s="16">
        <f t="shared" si="2"/>
        <v>170.84058042653038</v>
      </c>
    </row>
    <row r="6" spans="1:9" x14ac:dyDescent="0.35">
      <c r="A6" s="8" t="s">
        <v>56</v>
      </c>
      <c r="B6" s="10">
        <v>13836.85</v>
      </c>
      <c r="C6" s="11">
        <v>29027.833333333332</v>
      </c>
      <c r="D6" s="11">
        <f t="shared" si="0"/>
        <v>6386.123333333333</v>
      </c>
      <c r="E6" s="12">
        <v>78.28</v>
      </c>
      <c r="F6" s="44">
        <f>D6*(30*12)/1000</f>
        <v>2299.0043999999998</v>
      </c>
      <c r="G6" s="45">
        <f>(E6-55)*12*B6/1000</f>
        <v>3865.4624160000003</v>
      </c>
      <c r="H6" s="15">
        <f t="shared" si="1"/>
        <v>-1566.4580160000005</v>
      </c>
      <c r="I6" s="16">
        <f t="shared" si="2"/>
        <v>168.13636441931129</v>
      </c>
    </row>
    <row r="7" spans="1:9" x14ac:dyDescent="0.35">
      <c r="A7" s="8" t="s">
        <v>12</v>
      </c>
      <c r="B7" s="10">
        <v>13437.61</v>
      </c>
      <c r="C7" s="11">
        <v>26437.383333333331</v>
      </c>
      <c r="D7" s="11">
        <f t="shared" si="0"/>
        <v>5816.2243333333327</v>
      </c>
      <c r="E7" s="12">
        <v>76.66</v>
      </c>
      <c r="F7" s="44">
        <f>D7*(30*12)/1000</f>
        <v>2093.8407599999996</v>
      </c>
      <c r="G7" s="45">
        <f>(E7-55)*12*B7/1000</f>
        <v>3492.7035911999997</v>
      </c>
      <c r="H7" s="15">
        <f t="shared" si="1"/>
        <v>-1398.8628312000001</v>
      </c>
      <c r="I7" s="16">
        <f t="shared" si="2"/>
        <v>166.8084630848432</v>
      </c>
    </row>
    <row r="8" spans="1:9" x14ac:dyDescent="0.35">
      <c r="A8" s="8" t="s">
        <v>51</v>
      </c>
      <c r="B8" s="10">
        <v>12816.08</v>
      </c>
      <c r="C8" s="11">
        <v>27366.366666666669</v>
      </c>
      <c r="D8" s="11">
        <f t="shared" si="0"/>
        <v>6020.6006666666672</v>
      </c>
      <c r="E8" s="12">
        <v>78.489999999999995</v>
      </c>
      <c r="F8" s="44">
        <f>D8*(30*12)/1000</f>
        <v>2167.41624</v>
      </c>
      <c r="G8" s="45">
        <f>(E8-55)*12*B8/1000</f>
        <v>3612.5966303999994</v>
      </c>
      <c r="H8" s="15">
        <f t="shared" si="1"/>
        <v>-1445.1803903999994</v>
      </c>
      <c r="I8" s="16">
        <f t="shared" si="2"/>
        <v>166.67756583756147</v>
      </c>
    </row>
    <row r="9" spans="1:9" x14ac:dyDescent="0.35">
      <c r="A9" s="8" t="s">
        <v>142</v>
      </c>
      <c r="B9" s="10">
        <v>13450.35</v>
      </c>
      <c r="C9" s="11">
        <v>39042.716666666667</v>
      </c>
      <c r="D9" s="11">
        <f t="shared" si="0"/>
        <v>8589.3976666666676</v>
      </c>
      <c r="E9" s="12">
        <v>71.16</v>
      </c>
      <c r="F9" s="44">
        <f>D9*(20*12)/1000</f>
        <v>2061.4554400000002</v>
      </c>
      <c r="G9" s="45">
        <f>(E9-50)*12*B9/1000</f>
        <v>3415.3128719999995</v>
      </c>
      <c r="H9" s="15">
        <f t="shared" si="1"/>
        <v>-1353.8574319999993</v>
      </c>
      <c r="I9" s="16">
        <f t="shared" si="2"/>
        <v>165.67483369904903</v>
      </c>
    </row>
    <row r="10" spans="1:9" x14ac:dyDescent="0.35">
      <c r="A10" s="8" t="s">
        <v>140</v>
      </c>
      <c r="B10" s="10">
        <v>18900.650000000001</v>
      </c>
      <c r="C10" s="11">
        <v>70968.566666666666</v>
      </c>
      <c r="D10" s="11">
        <f t="shared" si="0"/>
        <v>15613.084666666666</v>
      </c>
      <c r="E10" s="12">
        <v>77.069999999999993</v>
      </c>
      <c r="F10" s="44">
        <f>D10*(20*12)/1000</f>
        <v>3747.14032</v>
      </c>
      <c r="G10" s="45">
        <f>(E10-50)*12*B10/1000</f>
        <v>6139.6871459999984</v>
      </c>
      <c r="H10" s="17">
        <f t="shared" si="1"/>
        <v>-2392.5468259999984</v>
      </c>
      <c r="I10" s="18">
        <f t="shared" si="2"/>
        <v>163.849939465304</v>
      </c>
    </row>
    <row r="11" spans="1:9" x14ac:dyDescent="0.35">
      <c r="A11" s="8" t="s">
        <v>20</v>
      </c>
      <c r="B11" s="10">
        <v>12632.750000000002</v>
      </c>
      <c r="C11" s="11">
        <v>27530.083333333332</v>
      </c>
      <c r="D11" s="11">
        <f t="shared" si="0"/>
        <v>6056.6183333333329</v>
      </c>
      <c r="E11" s="12">
        <v>78.540000000000006</v>
      </c>
      <c r="F11" s="44">
        <f>D11*(30*12)/1000</f>
        <v>2180.3825999999995</v>
      </c>
      <c r="G11" s="45">
        <f>(E11-55)*12*B11/1000</f>
        <v>3568.4992200000015</v>
      </c>
      <c r="H11" s="15">
        <f t="shared" si="1"/>
        <v>-1388.1166200000021</v>
      </c>
      <c r="I11" s="16">
        <f t="shared" si="2"/>
        <v>163.66390100526405</v>
      </c>
    </row>
    <row r="12" spans="1:9" x14ac:dyDescent="0.35">
      <c r="A12" s="8" t="s">
        <v>54</v>
      </c>
      <c r="B12" s="10">
        <v>13038.35</v>
      </c>
      <c r="C12" s="11">
        <v>28474.7</v>
      </c>
      <c r="D12" s="11">
        <f t="shared" si="0"/>
        <v>6264.4340000000002</v>
      </c>
      <c r="E12" s="12">
        <v>78.44</v>
      </c>
      <c r="F12" s="44">
        <f>D12*(30*12)/1000</f>
        <v>2255.1962400000002</v>
      </c>
      <c r="G12" s="45">
        <f>(E12-55)*12*B12/1000</f>
        <v>3667.4270879999995</v>
      </c>
      <c r="H12" s="15">
        <f t="shared" si="1"/>
        <v>-1412.2308479999992</v>
      </c>
      <c r="I12" s="16">
        <f t="shared" si="2"/>
        <v>162.62119557276307</v>
      </c>
    </row>
    <row r="13" spans="1:9" x14ac:dyDescent="0.35">
      <c r="A13" s="8" t="s">
        <v>137</v>
      </c>
      <c r="B13" s="10">
        <v>21229.409999999996</v>
      </c>
      <c r="C13" s="11">
        <v>75670.099999999991</v>
      </c>
      <c r="D13" s="11">
        <f t="shared" si="0"/>
        <v>16647.421999999999</v>
      </c>
      <c r="E13" s="12">
        <v>75.25</v>
      </c>
      <c r="F13" s="44">
        <f>D13*(20*12)/1000</f>
        <v>3995.3812799999996</v>
      </c>
      <c r="G13" s="45">
        <f>(E13-50)*12*B13/1000</f>
        <v>6432.5112299999982</v>
      </c>
      <c r="H13" s="17">
        <f t="shared" si="1"/>
        <v>-2437.1299499999986</v>
      </c>
      <c r="I13" s="18">
        <f t="shared" si="2"/>
        <v>160.99868270895035</v>
      </c>
    </row>
    <row r="14" spans="1:9" x14ac:dyDescent="0.35">
      <c r="A14" s="8" t="s">
        <v>17</v>
      </c>
      <c r="B14" s="10">
        <v>13642.830000000002</v>
      </c>
      <c r="C14" s="11">
        <v>28473.166666666668</v>
      </c>
      <c r="D14" s="11">
        <f t="shared" si="0"/>
        <v>6264.0966666666673</v>
      </c>
      <c r="E14" s="12">
        <v>77.16</v>
      </c>
      <c r="F14" s="44">
        <f t="shared" ref="F14:F22" si="3">D14*(30*12)/1000</f>
        <v>2255.0748000000003</v>
      </c>
      <c r="G14" s="45">
        <f t="shared" ref="G14:G22" si="4">(E14-55)*12*B14/1000</f>
        <v>3627.9013536000002</v>
      </c>
      <c r="H14" s="17">
        <f t="shared" si="1"/>
        <v>-1372.8265535999999</v>
      </c>
      <c r="I14" s="18">
        <f t="shared" si="2"/>
        <v>160.87720698222515</v>
      </c>
    </row>
    <row r="15" spans="1:9" x14ac:dyDescent="0.35">
      <c r="A15" s="8" t="s">
        <v>61</v>
      </c>
      <c r="B15" s="10">
        <v>12895.9</v>
      </c>
      <c r="C15" s="11">
        <v>27582.366666666669</v>
      </c>
      <c r="D15" s="11">
        <f t="shared" si="0"/>
        <v>6068.1206666666667</v>
      </c>
      <c r="E15" s="12">
        <v>77.61</v>
      </c>
      <c r="F15" s="44">
        <f t="shared" si="3"/>
        <v>2184.5234399999999</v>
      </c>
      <c r="G15" s="45">
        <f t="shared" si="4"/>
        <v>3498.9155879999998</v>
      </c>
      <c r="H15" s="15">
        <f t="shared" si="1"/>
        <v>-1314.3921479999999</v>
      </c>
      <c r="I15" s="16">
        <f t="shared" si="2"/>
        <v>160.16837008624637</v>
      </c>
    </row>
    <row r="16" spans="1:9" x14ac:dyDescent="0.35">
      <c r="A16" s="8" t="s">
        <v>59</v>
      </c>
      <c r="B16" s="10">
        <v>12979.499999999998</v>
      </c>
      <c r="C16" s="11">
        <v>29138.083333333332</v>
      </c>
      <c r="D16" s="11">
        <f t="shared" si="0"/>
        <v>6410.3783333333331</v>
      </c>
      <c r="E16" s="12">
        <v>78.599999999999994</v>
      </c>
      <c r="F16" s="44">
        <f t="shared" si="3"/>
        <v>2307.7361999999998</v>
      </c>
      <c r="G16" s="45">
        <f t="shared" si="4"/>
        <v>3675.7943999999984</v>
      </c>
      <c r="H16" s="15">
        <f t="shared" si="1"/>
        <v>-1368.0581999999986</v>
      </c>
      <c r="I16" s="16">
        <f t="shared" si="2"/>
        <v>159.28139446787716</v>
      </c>
    </row>
    <row r="17" spans="1:9" x14ac:dyDescent="0.35">
      <c r="A17" s="8" t="s">
        <v>71</v>
      </c>
      <c r="B17" s="10">
        <v>12983.61</v>
      </c>
      <c r="C17" s="11">
        <v>26434.333333333332</v>
      </c>
      <c r="D17" s="11">
        <f t="shared" si="0"/>
        <v>5815.5533333333333</v>
      </c>
      <c r="E17" s="12">
        <v>76.39</v>
      </c>
      <c r="F17" s="44">
        <f t="shared" si="3"/>
        <v>2093.5992000000001</v>
      </c>
      <c r="G17" s="45">
        <f t="shared" si="4"/>
        <v>3332.6330148000006</v>
      </c>
      <c r="H17" s="15">
        <f t="shared" si="1"/>
        <v>-1239.0338148000005</v>
      </c>
      <c r="I17" s="16">
        <f t="shared" si="2"/>
        <v>159.1819969552912</v>
      </c>
    </row>
    <row r="18" spans="1:9" x14ac:dyDescent="0.35">
      <c r="A18" s="8" t="s">
        <v>47</v>
      </c>
      <c r="B18" s="10">
        <v>12379.779999999999</v>
      </c>
      <c r="C18" s="11">
        <v>26523.216666666664</v>
      </c>
      <c r="D18" s="11">
        <f t="shared" si="0"/>
        <v>5835.1076666666659</v>
      </c>
      <c r="E18" s="12">
        <v>77.48</v>
      </c>
      <c r="F18" s="44">
        <f t="shared" si="3"/>
        <v>2100.6387599999998</v>
      </c>
      <c r="G18" s="45">
        <f t="shared" si="4"/>
        <v>3339.5694527999999</v>
      </c>
      <c r="H18" s="15">
        <f t="shared" si="1"/>
        <v>-1238.9306928000001</v>
      </c>
      <c r="I18" s="16">
        <f t="shared" si="2"/>
        <v>158.97876000345724</v>
      </c>
    </row>
    <row r="19" spans="1:9" x14ac:dyDescent="0.35">
      <c r="A19" s="8" t="s">
        <v>42</v>
      </c>
      <c r="B19" s="10">
        <v>10902.81</v>
      </c>
      <c r="C19" s="11">
        <v>26560.466666666664</v>
      </c>
      <c r="D19" s="11">
        <f t="shared" si="0"/>
        <v>5843.3026666666656</v>
      </c>
      <c r="E19" s="12">
        <v>80.42</v>
      </c>
      <c r="F19" s="44">
        <f t="shared" si="3"/>
        <v>2103.5889599999996</v>
      </c>
      <c r="G19" s="45">
        <f t="shared" si="4"/>
        <v>3325.7931624000003</v>
      </c>
      <c r="H19" s="15">
        <f t="shared" si="1"/>
        <v>-1222.2042024000007</v>
      </c>
      <c r="I19" s="16">
        <f t="shared" si="2"/>
        <v>158.10090400930804</v>
      </c>
    </row>
    <row r="20" spans="1:9" x14ac:dyDescent="0.35">
      <c r="A20" s="8" t="s">
        <v>36</v>
      </c>
      <c r="B20" s="10">
        <v>11971</v>
      </c>
      <c r="C20" s="11">
        <v>27554.283333333329</v>
      </c>
      <c r="D20" s="11">
        <f t="shared" si="0"/>
        <v>6061.9423333333325</v>
      </c>
      <c r="E20" s="12">
        <v>78.430000000000007</v>
      </c>
      <c r="F20" s="44">
        <f t="shared" si="3"/>
        <v>2182.2992399999998</v>
      </c>
      <c r="G20" s="45">
        <f t="shared" si="4"/>
        <v>3365.766360000001</v>
      </c>
      <c r="H20" s="15">
        <f t="shared" si="1"/>
        <v>-1183.4671200000012</v>
      </c>
      <c r="I20" s="16">
        <f t="shared" si="2"/>
        <v>154.23028603538356</v>
      </c>
    </row>
    <row r="21" spans="1:9" x14ac:dyDescent="0.35">
      <c r="A21" s="8" t="s">
        <v>9</v>
      </c>
      <c r="B21" s="10">
        <v>13207.219999999998</v>
      </c>
      <c r="C21" s="11">
        <v>28983.266666666666</v>
      </c>
      <c r="D21" s="11">
        <f t="shared" si="0"/>
        <v>6376.318666666667</v>
      </c>
      <c r="E21" s="12">
        <v>77.23</v>
      </c>
      <c r="F21" s="44">
        <f t="shared" si="3"/>
        <v>2295.4747200000002</v>
      </c>
      <c r="G21" s="45">
        <f t="shared" si="4"/>
        <v>3523.1580071999997</v>
      </c>
      <c r="H21" s="15">
        <f t="shared" si="1"/>
        <v>-1227.6832871999995</v>
      </c>
      <c r="I21" s="16">
        <f t="shared" si="2"/>
        <v>153.48276225843165</v>
      </c>
    </row>
    <row r="22" spans="1:9" ht="28" x14ac:dyDescent="0.35">
      <c r="A22" s="8" t="s">
        <v>44</v>
      </c>
      <c r="B22" s="10">
        <v>11085.77</v>
      </c>
      <c r="C22" s="11">
        <v>26933.166666666668</v>
      </c>
      <c r="D22" s="11">
        <f t="shared" si="0"/>
        <v>5925.2966666666671</v>
      </c>
      <c r="E22" s="12">
        <v>79.56</v>
      </c>
      <c r="F22" s="44">
        <f t="shared" si="3"/>
        <v>2133.1068000000005</v>
      </c>
      <c r="G22" s="45">
        <f t="shared" si="4"/>
        <v>3267.1981344000005</v>
      </c>
      <c r="H22" s="15">
        <f t="shared" si="1"/>
        <v>-1134.0913344000001</v>
      </c>
      <c r="I22" s="16">
        <f t="shared" si="2"/>
        <v>153.16617688340779</v>
      </c>
    </row>
    <row r="23" spans="1:9" x14ac:dyDescent="0.35">
      <c r="A23" s="8" t="s">
        <v>143</v>
      </c>
      <c r="B23" s="10">
        <v>21660.489999999998</v>
      </c>
      <c r="C23" s="11">
        <v>87617.866666666683</v>
      </c>
      <c r="D23" s="11">
        <f t="shared" si="0"/>
        <v>19275.930666666671</v>
      </c>
      <c r="E23" s="12">
        <v>77.180000000000007</v>
      </c>
      <c r="F23" s="44">
        <f>D23*(20*12)/1000</f>
        <v>4626.2233600000009</v>
      </c>
      <c r="G23" s="45">
        <f>(E23-50)*12*B23/1000</f>
        <v>7064.7854184000007</v>
      </c>
      <c r="H23" s="15">
        <f t="shared" si="1"/>
        <v>-2438.5620583999998</v>
      </c>
      <c r="I23" s="16">
        <f t="shared" si="2"/>
        <v>152.71172333538169</v>
      </c>
    </row>
    <row r="24" spans="1:9" x14ac:dyDescent="0.35">
      <c r="A24" s="8" t="s">
        <v>35</v>
      </c>
      <c r="B24" s="10">
        <v>12393.43</v>
      </c>
      <c r="C24" s="11">
        <v>28842.183333333334</v>
      </c>
      <c r="D24" s="11">
        <f t="shared" si="0"/>
        <v>6345.2803333333331</v>
      </c>
      <c r="E24" s="12">
        <v>78.13</v>
      </c>
      <c r="F24" s="44">
        <f t="shared" ref="F24:F38" si="5">D24*(30*12)/1000</f>
        <v>2284.3009200000001</v>
      </c>
      <c r="G24" s="45">
        <f t="shared" ref="G24:G38" si="6">(E24-55)*12*B24/1000</f>
        <v>3439.9204307999994</v>
      </c>
      <c r="H24" s="15">
        <f t="shared" si="1"/>
        <v>-1155.6195107999993</v>
      </c>
      <c r="I24" s="16">
        <f t="shared" si="2"/>
        <v>150.58963557218192</v>
      </c>
    </row>
    <row r="25" spans="1:9" x14ac:dyDescent="0.35">
      <c r="A25" s="8" t="s">
        <v>48</v>
      </c>
      <c r="B25" s="10">
        <v>12664.63</v>
      </c>
      <c r="C25" s="11">
        <v>30230.25</v>
      </c>
      <c r="D25" s="11">
        <f t="shared" si="0"/>
        <v>6650.6549999999997</v>
      </c>
      <c r="E25" s="12">
        <v>78.62</v>
      </c>
      <c r="F25" s="44">
        <f t="shared" si="5"/>
        <v>2394.2357999999999</v>
      </c>
      <c r="G25" s="45">
        <f t="shared" si="6"/>
        <v>3589.6627272000005</v>
      </c>
      <c r="H25" s="15">
        <f t="shared" si="1"/>
        <v>-1195.4269272000006</v>
      </c>
      <c r="I25" s="16">
        <f t="shared" si="2"/>
        <v>149.92937317201591</v>
      </c>
    </row>
    <row r="26" spans="1:9" x14ac:dyDescent="0.35">
      <c r="A26" s="8" t="s">
        <v>50</v>
      </c>
      <c r="B26" s="10">
        <v>12617.03</v>
      </c>
      <c r="C26" s="11">
        <v>29249.899999999998</v>
      </c>
      <c r="D26" s="11">
        <f t="shared" si="0"/>
        <v>6434.9779999999992</v>
      </c>
      <c r="E26" s="12">
        <v>77.87</v>
      </c>
      <c r="F26" s="44">
        <f t="shared" si="5"/>
        <v>2316.5920799999994</v>
      </c>
      <c r="G26" s="45">
        <f t="shared" si="6"/>
        <v>3462.6177132000012</v>
      </c>
      <c r="H26" s="15">
        <f t="shared" si="1"/>
        <v>-1146.0256332000017</v>
      </c>
      <c r="I26" s="16">
        <f t="shared" si="2"/>
        <v>149.47032509927263</v>
      </c>
    </row>
    <row r="27" spans="1:9" x14ac:dyDescent="0.35">
      <c r="A27" s="8" t="s">
        <v>8</v>
      </c>
      <c r="B27" s="10">
        <v>13842.149999999998</v>
      </c>
      <c r="C27" s="11">
        <v>32854.966666666667</v>
      </c>
      <c r="D27" s="11">
        <f t="shared" si="0"/>
        <v>7228.0926666666664</v>
      </c>
      <c r="E27" s="12">
        <v>78.400000000000006</v>
      </c>
      <c r="F27" s="44">
        <f t="shared" si="5"/>
        <v>2602.1133599999998</v>
      </c>
      <c r="G27" s="45">
        <f t="shared" si="6"/>
        <v>3886.87572</v>
      </c>
      <c r="H27" s="15">
        <f t="shared" si="1"/>
        <v>-1284.7623600000002</v>
      </c>
      <c r="I27" s="16">
        <f t="shared" si="2"/>
        <v>149.3738043756864</v>
      </c>
    </row>
    <row r="28" spans="1:9" x14ac:dyDescent="0.35">
      <c r="A28" s="8" t="s">
        <v>62</v>
      </c>
      <c r="B28" s="10">
        <v>13002.57</v>
      </c>
      <c r="C28" s="11">
        <v>29581.766666666666</v>
      </c>
      <c r="D28" s="11">
        <f t="shared" si="0"/>
        <v>6507.9886666666671</v>
      </c>
      <c r="E28" s="12">
        <v>77.37</v>
      </c>
      <c r="F28" s="44">
        <f t="shared" si="5"/>
        <v>2342.87592</v>
      </c>
      <c r="G28" s="45">
        <f t="shared" si="6"/>
        <v>3490.4098908000005</v>
      </c>
      <c r="H28" s="15">
        <f t="shared" si="1"/>
        <v>-1147.5339708000006</v>
      </c>
      <c r="I28" s="16">
        <f t="shared" si="2"/>
        <v>148.97971595525215</v>
      </c>
    </row>
    <row r="29" spans="1:9" x14ac:dyDescent="0.35">
      <c r="A29" s="8" t="s">
        <v>33</v>
      </c>
      <c r="B29" s="10">
        <v>13359.21</v>
      </c>
      <c r="C29" s="11">
        <v>28531.050000000003</v>
      </c>
      <c r="D29" s="11">
        <f t="shared" si="0"/>
        <v>6276.831000000001</v>
      </c>
      <c r="E29" s="12">
        <v>75.84</v>
      </c>
      <c r="F29" s="44">
        <f t="shared" si="5"/>
        <v>2259.6591600000002</v>
      </c>
      <c r="G29" s="45">
        <f t="shared" si="6"/>
        <v>3340.8712368000006</v>
      </c>
      <c r="H29" s="15">
        <f t="shared" si="1"/>
        <v>-1081.2120768000004</v>
      </c>
      <c r="I29" s="16">
        <f t="shared" si="2"/>
        <v>147.84845856133455</v>
      </c>
    </row>
    <row r="30" spans="1:9" x14ac:dyDescent="0.35">
      <c r="A30" s="8" t="s">
        <v>39</v>
      </c>
      <c r="B30" s="10">
        <v>13316.369999999999</v>
      </c>
      <c r="C30" s="11">
        <v>31665.666666666668</v>
      </c>
      <c r="D30" s="11">
        <f t="shared" si="0"/>
        <v>6966.4466666666667</v>
      </c>
      <c r="E30" s="12">
        <v>78.180000000000007</v>
      </c>
      <c r="F30" s="44">
        <f t="shared" si="5"/>
        <v>2507.9207999999999</v>
      </c>
      <c r="G30" s="45">
        <f t="shared" si="6"/>
        <v>3704.081479200001</v>
      </c>
      <c r="H30" s="15">
        <f t="shared" si="1"/>
        <v>-1196.1606792000011</v>
      </c>
      <c r="I30" s="16">
        <f t="shared" si="2"/>
        <v>147.69531315342977</v>
      </c>
    </row>
    <row r="31" spans="1:9" x14ac:dyDescent="0.35">
      <c r="A31" s="8" t="s">
        <v>14</v>
      </c>
      <c r="B31" s="10">
        <v>13371.29</v>
      </c>
      <c r="C31" s="11">
        <v>30569.433333333331</v>
      </c>
      <c r="D31" s="11">
        <f t="shared" si="0"/>
        <v>6725.275333333333</v>
      </c>
      <c r="E31" s="12">
        <v>77.150000000000006</v>
      </c>
      <c r="F31" s="44">
        <f t="shared" si="5"/>
        <v>2421.0991200000003</v>
      </c>
      <c r="G31" s="45">
        <f t="shared" si="6"/>
        <v>3554.0888820000009</v>
      </c>
      <c r="H31" s="15">
        <f t="shared" si="1"/>
        <v>-1132.9897620000006</v>
      </c>
      <c r="I31" s="16">
        <f t="shared" si="2"/>
        <v>146.79650463876922</v>
      </c>
    </row>
    <row r="32" spans="1:9" x14ac:dyDescent="0.35">
      <c r="A32" s="25" t="s">
        <v>99</v>
      </c>
      <c r="B32" s="10">
        <v>13787.8</v>
      </c>
      <c r="C32" s="11">
        <v>32952.049999999996</v>
      </c>
      <c r="D32" s="11">
        <f t="shared" si="0"/>
        <v>7249.4509999999991</v>
      </c>
      <c r="E32" s="12">
        <v>78.02</v>
      </c>
      <c r="F32" s="44">
        <f t="shared" si="5"/>
        <v>2609.8023599999997</v>
      </c>
      <c r="G32" s="45">
        <f t="shared" si="6"/>
        <v>3808.7418719999991</v>
      </c>
      <c r="H32" s="15">
        <f t="shared" si="1"/>
        <v>-1198.9395119999995</v>
      </c>
      <c r="I32" s="16">
        <f t="shared" si="2"/>
        <v>145.93985852629851</v>
      </c>
    </row>
    <row r="33" spans="1:9" x14ac:dyDescent="0.35">
      <c r="A33" s="8" t="s">
        <v>53</v>
      </c>
      <c r="B33" s="10">
        <v>13839.54</v>
      </c>
      <c r="C33" s="11">
        <v>33242.716666666667</v>
      </c>
      <c r="D33" s="11">
        <f t="shared" si="0"/>
        <v>7313.3976666666667</v>
      </c>
      <c r="E33" s="12">
        <v>77.959999999999994</v>
      </c>
      <c r="F33" s="44">
        <f t="shared" si="5"/>
        <v>2632.8231600000004</v>
      </c>
      <c r="G33" s="45">
        <f t="shared" si="6"/>
        <v>3813.0700607999993</v>
      </c>
      <c r="H33" s="15">
        <f t="shared" si="1"/>
        <v>-1180.2469007999989</v>
      </c>
      <c r="I33" s="16">
        <f t="shared" si="2"/>
        <v>144.82818742752167</v>
      </c>
    </row>
    <row r="34" spans="1:9" x14ac:dyDescent="0.35">
      <c r="A34" s="8" t="s">
        <v>63</v>
      </c>
      <c r="B34" s="10">
        <v>13076.02</v>
      </c>
      <c r="C34" s="11">
        <v>29450.150000000005</v>
      </c>
      <c r="D34" s="11">
        <f t="shared" ref="D34:D65" si="7">C34*22%</f>
        <v>6479.0330000000013</v>
      </c>
      <c r="E34" s="12">
        <v>76.5</v>
      </c>
      <c r="F34" s="44">
        <f t="shared" si="5"/>
        <v>2332.4518800000005</v>
      </c>
      <c r="G34" s="45">
        <f t="shared" si="6"/>
        <v>3373.6131600000003</v>
      </c>
      <c r="H34" s="15">
        <f t="shared" ref="H34:H65" si="8">F34-G34</f>
        <v>-1041.1612799999998</v>
      </c>
      <c r="I34" s="16">
        <f t="shared" ref="I34:I65" si="9">G34/F34*100</f>
        <v>144.6380604430733</v>
      </c>
    </row>
    <row r="35" spans="1:9" x14ac:dyDescent="0.35">
      <c r="A35" s="8" t="s">
        <v>10</v>
      </c>
      <c r="B35" s="10">
        <v>13865.4</v>
      </c>
      <c r="C35" s="11">
        <v>31783.316666666666</v>
      </c>
      <c r="D35" s="11">
        <f t="shared" si="7"/>
        <v>6992.3296666666665</v>
      </c>
      <c r="E35" s="12">
        <v>76.84</v>
      </c>
      <c r="F35" s="44">
        <f t="shared" si="5"/>
        <v>2517.2386800000004</v>
      </c>
      <c r="G35" s="45">
        <f t="shared" si="6"/>
        <v>3633.8440320000004</v>
      </c>
      <c r="H35" s="15">
        <f t="shared" si="8"/>
        <v>-1116.605352</v>
      </c>
      <c r="I35" s="16">
        <f t="shared" si="9"/>
        <v>144.35834237220604</v>
      </c>
    </row>
    <row r="36" spans="1:9" x14ac:dyDescent="0.35">
      <c r="A36" s="8" t="s">
        <v>11</v>
      </c>
      <c r="B36" s="10">
        <v>13137.28</v>
      </c>
      <c r="C36" s="11">
        <v>32503.583333333332</v>
      </c>
      <c r="D36" s="11">
        <f t="shared" si="7"/>
        <v>7150.788333333333</v>
      </c>
      <c r="E36" s="12">
        <v>78.45</v>
      </c>
      <c r="F36" s="44">
        <f t="shared" si="5"/>
        <v>2574.2837999999997</v>
      </c>
      <c r="G36" s="45">
        <f t="shared" si="6"/>
        <v>3696.8305920000007</v>
      </c>
      <c r="H36" s="17">
        <f t="shared" si="8"/>
        <v>-1122.546792000001</v>
      </c>
      <c r="I36" s="18">
        <f t="shared" si="9"/>
        <v>143.60617861946693</v>
      </c>
    </row>
    <row r="37" spans="1:9" x14ac:dyDescent="0.35">
      <c r="A37" s="8" t="s">
        <v>18</v>
      </c>
      <c r="B37" s="10">
        <v>13489.47</v>
      </c>
      <c r="C37" s="11">
        <v>32962.5</v>
      </c>
      <c r="D37" s="11">
        <f t="shared" si="7"/>
        <v>7251.75</v>
      </c>
      <c r="E37" s="12">
        <v>78.08</v>
      </c>
      <c r="F37" s="44">
        <f t="shared" si="5"/>
        <v>2610.63</v>
      </c>
      <c r="G37" s="45">
        <f t="shared" si="6"/>
        <v>3736.0436111999998</v>
      </c>
      <c r="H37" s="15">
        <f t="shared" si="8"/>
        <v>-1125.4136111999997</v>
      </c>
      <c r="I37" s="16">
        <f t="shared" si="9"/>
        <v>143.10888985417313</v>
      </c>
    </row>
    <row r="38" spans="1:9" x14ac:dyDescent="0.35">
      <c r="A38" s="8" t="s">
        <v>19</v>
      </c>
      <c r="B38" s="10">
        <v>13293.74</v>
      </c>
      <c r="C38" s="11">
        <v>30536.516666666674</v>
      </c>
      <c r="D38" s="11">
        <f t="shared" si="7"/>
        <v>6718.0336666666681</v>
      </c>
      <c r="E38" s="12">
        <v>76.3</v>
      </c>
      <c r="F38" s="44">
        <f t="shared" si="5"/>
        <v>2418.4921200000008</v>
      </c>
      <c r="G38" s="45">
        <f t="shared" si="6"/>
        <v>3397.8799439999998</v>
      </c>
      <c r="H38" s="15">
        <f t="shared" si="8"/>
        <v>-979.387823999999</v>
      </c>
      <c r="I38" s="16">
        <f t="shared" si="9"/>
        <v>140.49580380687777</v>
      </c>
    </row>
    <row r="39" spans="1:9" x14ac:dyDescent="0.35">
      <c r="A39" s="8" t="s">
        <v>138</v>
      </c>
      <c r="B39" s="10">
        <v>21494.989999999998</v>
      </c>
      <c r="C39" s="11">
        <v>89435.816666666651</v>
      </c>
      <c r="D39" s="11">
        <f t="shared" si="7"/>
        <v>19675.879666666664</v>
      </c>
      <c r="E39" s="12">
        <v>75.489999999999995</v>
      </c>
      <c r="F39" s="44">
        <f>D39*(20*12)/1000</f>
        <v>4722.211119999999</v>
      </c>
      <c r="G39" s="45">
        <f>(E39-50)*12*B39/1000</f>
        <v>6574.8875411999979</v>
      </c>
      <c r="H39" s="17">
        <f t="shared" si="8"/>
        <v>-1852.6764211999989</v>
      </c>
      <c r="I39" s="18">
        <f t="shared" si="9"/>
        <v>139.23323998271385</v>
      </c>
    </row>
    <row r="40" spans="1:9" x14ac:dyDescent="0.35">
      <c r="A40" s="8" t="s">
        <v>52</v>
      </c>
      <c r="B40" s="10">
        <v>13726.890000000001</v>
      </c>
      <c r="C40" s="11">
        <v>36138.583333333336</v>
      </c>
      <c r="D40" s="11">
        <f t="shared" si="7"/>
        <v>7950.4883333333337</v>
      </c>
      <c r="E40" s="12">
        <v>79.17</v>
      </c>
      <c r="F40" s="44">
        <f t="shared" ref="F40:F55" si="10">D40*(30*12)/1000</f>
        <v>2862.1758000000004</v>
      </c>
      <c r="G40" s="45">
        <f t="shared" ref="G40:G55" si="11">(E40-55)*12*B40/1000</f>
        <v>3981.3471756000008</v>
      </c>
      <c r="H40" s="15">
        <f t="shared" si="8"/>
        <v>-1119.1713756000004</v>
      </c>
      <c r="I40" s="16">
        <f t="shared" si="9"/>
        <v>139.10211859103833</v>
      </c>
    </row>
    <row r="41" spans="1:9" x14ac:dyDescent="0.35">
      <c r="A41" s="8" t="s">
        <v>16</v>
      </c>
      <c r="B41" s="10">
        <v>13425.470000000001</v>
      </c>
      <c r="C41" s="11">
        <v>33737.183333333334</v>
      </c>
      <c r="D41" s="11">
        <f t="shared" si="7"/>
        <v>7422.1803333333337</v>
      </c>
      <c r="E41" s="12">
        <v>78.010000000000005</v>
      </c>
      <c r="F41" s="44">
        <f t="shared" si="10"/>
        <v>2671.9849199999999</v>
      </c>
      <c r="G41" s="45">
        <f t="shared" si="11"/>
        <v>3707.0407764000011</v>
      </c>
      <c r="H41" s="15">
        <f t="shared" si="8"/>
        <v>-1035.0558564000012</v>
      </c>
      <c r="I41" s="16">
        <f t="shared" si="9"/>
        <v>138.73733899665876</v>
      </c>
    </row>
    <row r="42" spans="1:9" x14ac:dyDescent="0.35">
      <c r="A42" s="8" t="s">
        <v>23</v>
      </c>
      <c r="B42" s="10">
        <v>14300.570000000002</v>
      </c>
      <c r="C42" s="11">
        <v>34674.699999999997</v>
      </c>
      <c r="D42" s="11">
        <f t="shared" si="7"/>
        <v>7628.4339999999993</v>
      </c>
      <c r="E42" s="12">
        <v>77.14</v>
      </c>
      <c r="F42" s="44">
        <f t="shared" si="10"/>
        <v>2746.2362399999997</v>
      </c>
      <c r="G42" s="45">
        <f t="shared" si="11"/>
        <v>3799.3754376000002</v>
      </c>
      <c r="H42" s="15">
        <f t="shared" si="8"/>
        <v>-1053.1391976000004</v>
      </c>
      <c r="I42" s="16">
        <f t="shared" si="9"/>
        <v>138.34845605271019</v>
      </c>
    </row>
    <row r="43" spans="1:9" x14ac:dyDescent="0.35">
      <c r="A43" s="8" t="s">
        <v>15</v>
      </c>
      <c r="B43" s="10">
        <v>12930.75</v>
      </c>
      <c r="C43" s="11">
        <v>31390.816666666662</v>
      </c>
      <c r="D43" s="11">
        <f t="shared" si="7"/>
        <v>6905.9796666666653</v>
      </c>
      <c r="E43" s="12">
        <v>77.11</v>
      </c>
      <c r="F43" s="44">
        <f t="shared" si="10"/>
        <v>2486.1526799999997</v>
      </c>
      <c r="G43" s="45">
        <f t="shared" si="11"/>
        <v>3430.7865899999997</v>
      </c>
      <c r="H43" s="15">
        <f t="shared" si="8"/>
        <v>-944.63391000000001</v>
      </c>
      <c r="I43" s="16">
        <f t="shared" si="9"/>
        <v>137.99581246957047</v>
      </c>
    </row>
    <row r="44" spans="1:9" x14ac:dyDescent="0.35">
      <c r="A44" s="8" t="s">
        <v>32</v>
      </c>
      <c r="B44" s="10">
        <v>13884.419999999998</v>
      </c>
      <c r="C44" s="11">
        <v>31210</v>
      </c>
      <c r="D44" s="11">
        <f t="shared" si="7"/>
        <v>6866.2</v>
      </c>
      <c r="E44" s="12">
        <v>75.34</v>
      </c>
      <c r="F44" s="44">
        <f t="shared" si="10"/>
        <v>2471.8319999999999</v>
      </c>
      <c r="G44" s="45">
        <f t="shared" si="11"/>
        <v>3388.9092335999999</v>
      </c>
      <c r="H44" s="15">
        <f t="shared" si="8"/>
        <v>-917.0772336</v>
      </c>
      <c r="I44" s="16">
        <f t="shared" si="9"/>
        <v>137.10111502723487</v>
      </c>
    </row>
    <row r="45" spans="1:9" x14ac:dyDescent="0.35">
      <c r="A45" s="8" t="s">
        <v>29</v>
      </c>
      <c r="B45" s="10">
        <v>13397.400000000001</v>
      </c>
      <c r="C45" s="11">
        <v>33057.533333333333</v>
      </c>
      <c r="D45" s="11">
        <f t="shared" si="7"/>
        <v>7272.6573333333336</v>
      </c>
      <c r="E45" s="12">
        <v>77.290000000000006</v>
      </c>
      <c r="F45" s="44">
        <f t="shared" si="10"/>
        <v>2618.1566400000002</v>
      </c>
      <c r="G45" s="45">
        <f t="shared" si="11"/>
        <v>3583.5365520000014</v>
      </c>
      <c r="H45" s="15">
        <f t="shared" si="8"/>
        <v>-965.37991200000124</v>
      </c>
      <c r="I45" s="16">
        <f t="shared" si="9"/>
        <v>136.8725040072469</v>
      </c>
    </row>
    <row r="46" spans="1:9" x14ac:dyDescent="0.35">
      <c r="A46" s="8" t="s">
        <v>40</v>
      </c>
      <c r="B46" s="10">
        <v>12845.46</v>
      </c>
      <c r="C46" s="11">
        <v>32067.166666666661</v>
      </c>
      <c r="D46" s="11">
        <f t="shared" si="7"/>
        <v>7054.7766666666657</v>
      </c>
      <c r="E46" s="12">
        <v>77.53</v>
      </c>
      <c r="F46" s="44">
        <f t="shared" si="10"/>
        <v>2539.7195999999994</v>
      </c>
      <c r="G46" s="45">
        <f t="shared" si="11"/>
        <v>3472.8985656</v>
      </c>
      <c r="H46" s="15">
        <f t="shared" si="8"/>
        <v>-933.17896560000054</v>
      </c>
      <c r="I46" s="16">
        <f t="shared" si="9"/>
        <v>136.74338559264575</v>
      </c>
    </row>
    <row r="47" spans="1:9" x14ac:dyDescent="0.35">
      <c r="A47" s="8" t="s">
        <v>57</v>
      </c>
      <c r="B47" s="10">
        <v>13927.769999999999</v>
      </c>
      <c r="C47" s="11">
        <v>34622.76666666667</v>
      </c>
      <c r="D47" s="11">
        <f t="shared" si="7"/>
        <v>7617.0086666666675</v>
      </c>
      <c r="E47" s="12">
        <v>77.16</v>
      </c>
      <c r="F47" s="44">
        <f t="shared" si="10"/>
        <v>2742.1231200000002</v>
      </c>
      <c r="G47" s="45">
        <f t="shared" si="11"/>
        <v>3703.6725983999991</v>
      </c>
      <c r="H47" s="15">
        <f t="shared" si="8"/>
        <v>-961.54947839999886</v>
      </c>
      <c r="I47" s="16">
        <f t="shared" si="9"/>
        <v>135.06587546659824</v>
      </c>
    </row>
    <row r="48" spans="1:9" x14ac:dyDescent="0.35">
      <c r="A48" s="8" t="s">
        <v>21</v>
      </c>
      <c r="B48" s="10">
        <v>13701.39</v>
      </c>
      <c r="C48" s="11">
        <v>32290.266666666674</v>
      </c>
      <c r="D48" s="11">
        <f t="shared" si="7"/>
        <v>7103.8586666666679</v>
      </c>
      <c r="E48" s="12">
        <v>75.83</v>
      </c>
      <c r="F48" s="44">
        <f t="shared" si="10"/>
        <v>2557.3891200000007</v>
      </c>
      <c r="G48" s="45">
        <f t="shared" si="11"/>
        <v>3424.7994443999996</v>
      </c>
      <c r="H48" s="15">
        <f t="shared" si="8"/>
        <v>-867.4103243999989</v>
      </c>
      <c r="I48" s="16">
        <f t="shared" si="9"/>
        <v>133.91780772102442</v>
      </c>
    </row>
    <row r="49" spans="1:9" x14ac:dyDescent="0.35">
      <c r="A49" s="8" t="s">
        <v>25</v>
      </c>
      <c r="B49" s="10">
        <v>17325.439999999999</v>
      </c>
      <c r="C49" s="11">
        <v>42074.183333333327</v>
      </c>
      <c r="D49" s="11">
        <f t="shared" si="7"/>
        <v>9256.3203333333313</v>
      </c>
      <c r="E49" s="12">
        <v>76.150000000000006</v>
      </c>
      <c r="F49" s="44">
        <f t="shared" si="10"/>
        <v>3332.2753199999993</v>
      </c>
      <c r="G49" s="45">
        <f t="shared" si="11"/>
        <v>4397.1966720000009</v>
      </c>
      <c r="H49" s="15">
        <f t="shared" si="8"/>
        <v>-1064.9213520000017</v>
      </c>
      <c r="I49" s="16">
        <f t="shared" si="9"/>
        <v>131.95778408850089</v>
      </c>
    </row>
    <row r="50" spans="1:9" x14ac:dyDescent="0.35">
      <c r="A50" s="25" t="s">
        <v>98</v>
      </c>
      <c r="B50" s="10">
        <v>12661.350000000002</v>
      </c>
      <c r="C50" s="11">
        <v>31548.95</v>
      </c>
      <c r="D50" s="11">
        <f t="shared" si="7"/>
        <v>6940.7690000000002</v>
      </c>
      <c r="E50" s="12">
        <v>76.63</v>
      </c>
      <c r="F50" s="44">
        <f t="shared" si="10"/>
        <v>2498.6768399999996</v>
      </c>
      <c r="G50" s="45">
        <f t="shared" si="11"/>
        <v>3286.3800059999999</v>
      </c>
      <c r="H50" s="15">
        <f t="shared" si="8"/>
        <v>-787.70316600000024</v>
      </c>
      <c r="I50" s="16">
        <f t="shared" si="9"/>
        <v>131.52481158788027</v>
      </c>
    </row>
    <row r="51" spans="1:9" x14ac:dyDescent="0.35">
      <c r="A51" s="8" t="s">
        <v>60</v>
      </c>
      <c r="B51" s="10">
        <v>13870.609999999999</v>
      </c>
      <c r="C51" s="11">
        <v>35217.783333333333</v>
      </c>
      <c r="D51" s="11">
        <f t="shared" si="7"/>
        <v>7747.9123333333337</v>
      </c>
      <c r="E51" s="12">
        <v>77.03</v>
      </c>
      <c r="F51" s="44">
        <f t="shared" si="10"/>
        <v>2789.2484399999998</v>
      </c>
      <c r="G51" s="45">
        <f t="shared" si="11"/>
        <v>3666.8344595999997</v>
      </c>
      <c r="H51" s="15">
        <f t="shared" si="8"/>
        <v>-877.58601959999987</v>
      </c>
      <c r="I51" s="16">
        <f t="shared" si="9"/>
        <v>131.46317147711662</v>
      </c>
    </row>
    <row r="52" spans="1:9" x14ac:dyDescent="0.35">
      <c r="A52" s="8" t="s">
        <v>58</v>
      </c>
      <c r="B52" s="10">
        <v>13019.650000000003</v>
      </c>
      <c r="C52" s="11">
        <v>32024.933333333331</v>
      </c>
      <c r="D52" s="11">
        <f t="shared" si="7"/>
        <v>7045.4853333333331</v>
      </c>
      <c r="E52" s="12">
        <v>76.239999999999995</v>
      </c>
      <c r="F52" s="44">
        <f t="shared" si="10"/>
        <v>2536.3747199999998</v>
      </c>
      <c r="G52" s="45">
        <f t="shared" si="11"/>
        <v>3318.4483919999998</v>
      </c>
      <c r="H52" s="15">
        <f t="shared" si="8"/>
        <v>-782.07367199999999</v>
      </c>
      <c r="I52" s="16">
        <f t="shared" si="9"/>
        <v>130.83431110683833</v>
      </c>
    </row>
    <row r="53" spans="1:9" x14ac:dyDescent="0.35">
      <c r="A53" s="8" t="s">
        <v>37</v>
      </c>
      <c r="B53" s="10">
        <v>13036.540000000003</v>
      </c>
      <c r="C53" s="11">
        <v>34958.883333333339</v>
      </c>
      <c r="D53" s="11">
        <f t="shared" si="7"/>
        <v>7690.9543333333349</v>
      </c>
      <c r="E53" s="12">
        <v>78.040000000000006</v>
      </c>
      <c r="F53" s="44">
        <f t="shared" si="10"/>
        <v>2768.7435600000003</v>
      </c>
      <c r="G53" s="45">
        <f t="shared" si="11"/>
        <v>3604.3425792000021</v>
      </c>
      <c r="H53" s="15">
        <f t="shared" si="8"/>
        <v>-835.59901920000175</v>
      </c>
      <c r="I53" s="16">
        <f t="shared" si="9"/>
        <v>130.17971874578379</v>
      </c>
    </row>
    <row r="54" spans="1:9" x14ac:dyDescent="0.35">
      <c r="A54" s="8" t="s">
        <v>49</v>
      </c>
      <c r="B54" s="10">
        <v>13584.81</v>
      </c>
      <c r="C54" s="11">
        <v>35256.51666666667</v>
      </c>
      <c r="D54" s="11">
        <f t="shared" si="7"/>
        <v>7756.4336666666677</v>
      </c>
      <c r="E54" s="12">
        <v>77.209999999999994</v>
      </c>
      <c r="F54" s="44">
        <f t="shared" si="10"/>
        <v>2792.3161200000004</v>
      </c>
      <c r="G54" s="45">
        <f t="shared" si="11"/>
        <v>3620.6235611999991</v>
      </c>
      <c r="H54" s="15">
        <f t="shared" si="8"/>
        <v>-828.30744119999872</v>
      </c>
      <c r="I54" s="16">
        <f t="shared" si="9"/>
        <v>129.66381332211049</v>
      </c>
    </row>
    <row r="55" spans="1:9" x14ac:dyDescent="0.35">
      <c r="A55" s="8" t="s">
        <v>77</v>
      </c>
      <c r="B55" s="10">
        <v>13299.869999999999</v>
      </c>
      <c r="C55" s="11">
        <v>34294.26666666667</v>
      </c>
      <c r="D55" s="11">
        <f t="shared" si="7"/>
        <v>7544.7386666666671</v>
      </c>
      <c r="E55" s="12">
        <v>76.72</v>
      </c>
      <c r="F55" s="44">
        <f t="shared" si="10"/>
        <v>2716.10592</v>
      </c>
      <c r="G55" s="45">
        <f t="shared" si="11"/>
        <v>3466.4781167999995</v>
      </c>
      <c r="H55" s="15">
        <f t="shared" si="8"/>
        <v>-750.37219679999953</v>
      </c>
      <c r="I55" s="16">
        <f t="shared" si="9"/>
        <v>127.62676489435285</v>
      </c>
    </row>
    <row r="56" spans="1:9" x14ac:dyDescent="0.35">
      <c r="A56" s="8" t="s">
        <v>144</v>
      </c>
      <c r="B56" s="10">
        <v>20844.020000000004</v>
      </c>
      <c r="C56" s="11">
        <v>103737.31666666667</v>
      </c>
      <c r="D56" s="11">
        <f t="shared" si="7"/>
        <v>22822.209666666666</v>
      </c>
      <c r="E56" s="12">
        <v>77.930000000000007</v>
      </c>
      <c r="F56" s="44">
        <f>D56*(20*12)/1000</f>
        <v>5477.3303199999991</v>
      </c>
      <c r="G56" s="45">
        <f>(E56-50)*12*B56/1000</f>
        <v>6986.0817432000031</v>
      </c>
      <c r="H56" s="15">
        <f t="shared" si="8"/>
        <v>-1508.751423200004</v>
      </c>
      <c r="I56" s="16">
        <f t="shared" si="9"/>
        <v>127.54537950159639</v>
      </c>
    </row>
    <row r="57" spans="1:9" x14ac:dyDescent="0.35">
      <c r="A57" s="8" t="s">
        <v>66</v>
      </c>
      <c r="B57" s="10">
        <v>13968.33</v>
      </c>
      <c r="C57" s="11">
        <v>36486.966666666667</v>
      </c>
      <c r="D57" s="11">
        <f t="shared" si="7"/>
        <v>8027.1326666666664</v>
      </c>
      <c r="E57" s="12">
        <v>76.849999999999994</v>
      </c>
      <c r="F57" s="44">
        <f t="shared" ref="F57:F67" si="12">D57*(30*12)/1000</f>
        <v>2889.7677599999997</v>
      </c>
      <c r="G57" s="45">
        <f t="shared" ref="G57:G67" si="13">(E57-55)*12*B57/1000</f>
        <v>3662.4961259999991</v>
      </c>
      <c r="H57" s="17">
        <f t="shared" si="8"/>
        <v>-772.72836599999937</v>
      </c>
      <c r="I57" s="18">
        <f t="shared" si="9"/>
        <v>126.74015457906553</v>
      </c>
    </row>
    <row r="58" spans="1:9" x14ac:dyDescent="0.35">
      <c r="A58" s="8" t="s">
        <v>28</v>
      </c>
      <c r="B58" s="10">
        <v>14587.199999999999</v>
      </c>
      <c r="C58" s="11">
        <v>38200.866666666669</v>
      </c>
      <c r="D58" s="11">
        <f t="shared" si="7"/>
        <v>8404.1906666666673</v>
      </c>
      <c r="E58" s="12">
        <v>76.88</v>
      </c>
      <c r="F58" s="44">
        <f t="shared" si="12"/>
        <v>3025.50864</v>
      </c>
      <c r="G58" s="45">
        <f t="shared" si="13"/>
        <v>3830.0152319999988</v>
      </c>
      <c r="H58" s="15">
        <f t="shared" si="8"/>
        <v>-804.50659199999882</v>
      </c>
      <c r="I58" s="16">
        <f t="shared" si="9"/>
        <v>126.5907881195143</v>
      </c>
    </row>
    <row r="59" spans="1:9" x14ac:dyDescent="0.35">
      <c r="A59" s="8" t="s">
        <v>38</v>
      </c>
      <c r="B59" s="10">
        <v>12517.229999999998</v>
      </c>
      <c r="C59" s="11">
        <v>34771.23333333333</v>
      </c>
      <c r="D59" s="11">
        <f t="shared" si="7"/>
        <v>7649.6713333333328</v>
      </c>
      <c r="E59" s="12">
        <v>78.14</v>
      </c>
      <c r="F59" s="44">
        <f t="shared" si="12"/>
        <v>2753.8816799999995</v>
      </c>
      <c r="G59" s="45">
        <f t="shared" si="13"/>
        <v>3475.7844263999991</v>
      </c>
      <c r="H59" s="15">
        <f t="shared" si="8"/>
        <v>-721.90274639999961</v>
      </c>
      <c r="I59" s="16">
        <f t="shared" si="9"/>
        <v>126.21400736432511</v>
      </c>
    </row>
    <row r="60" spans="1:9" s="3" customFormat="1" x14ac:dyDescent="0.35">
      <c r="A60" s="8" t="s">
        <v>76</v>
      </c>
      <c r="B60" s="10">
        <v>13841.310000000001</v>
      </c>
      <c r="C60" s="11">
        <v>37013.76666666667</v>
      </c>
      <c r="D60" s="11">
        <f t="shared" si="7"/>
        <v>8143.028666666667</v>
      </c>
      <c r="E60" s="12">
        <v>77.040000000000006</v>
      </c>
      <c r="F60" s="44">
        <f t="shared" si="12"/>
        <v>2931.4903200000003</v>
      </c>
      <c r="G60" s="45">
        <f t="shared" si="13"/>
        <v>3660.7496688000015</v>
      </c>
      <c r="H60" s="15">
        <f t="shared" si="8"/>
        <v>-729.25934880000113</v>
      </c>
      <c r="I60" s="16">
        <f t="shared" si="9"/>
        <v>124.87674422203111</v>
      </c>
    </row>
    <row r="61" spans="1:9" x14ac:dyDescent="0.35">
      <c r="A61" s="8" t="s">
        <v>67</v>
      </c>
      <c r="B61" s="10">
        <v>12457.359999999999</v>
      </c>
      <c r="C61" s="11">
        <v>32195.5</v>
      </c>
      <c r="D61" s="11">
        <f t="shared" si="7"/>
        <v>7083.01</v>
      </c>
      <c r="E61" s="12">
        <v>76.239999999999995</v>
      </c>
      <c r="F61" s="44">
        <f t="shared" si="12"/>
        <v>2549.8836000000001</v>
      </c>
      <c r="G61" s="45">
        <f t="shared" si="13"/>
        <v>3175.1319167999986</v>
      </c>
      <c r="H61" s="15">
        <f t="shared" si="8"/>
        <v>-625.24831679999852</v>
      </c>
      <c r="I61" s="16">
        <f t="shared" si="9"/>
        <v>124.52066113135511</v>
      </c>
    </row>
    <row r="62" spans="1:9" x14ac:dyDescent="0.35">
      <c r="A62" s="8" t="s">
        <v>22</v>
      </c>
      <c r="B62" s="10">
        <v>13922.76</v>
      </c>
      <c r="C62" s="11">
        <v>36468.383333333331</v>
      </c>
      <c r="D62" s="11">
        <f t="shared" si="7"/>
        <v>8023.0443333333333</v>
      </c>
      <c r="E62" s="12">
        <v>76.48</v>
      </c>
      <c r="F62" s="44">
        <f t="shared" si="12"/>
        <v>2888.2959599999999</v>
      </c>
      <c r="G62" s="45">
        <f t="shared" si="13"/>
        <v>3588.7306176000011</v>
      </c>
      <c r="H62" s="15">
        <f t="shared" si="8"/>
        <v>-700.43465760000117</v>
      </c>
      <c r="I62" s="16">
        <f t="shared" si="9"/>
        <v>124.25079241533132</v>
      </c>
    </row>
    <row r="63" spans="1:9" x14ac:dyDescent="0.35">
      <c r="A63" s="8" t="s">
        <v>64</v>
      </c>
      <c r="B63" s="10">
        <v>14647.83</v>
      </c>
      <c r="C63" s="11">
        <v>39830.316666666666</v>
      </c>
      <c r="D63" s="11">
        <f t="shared" si="7"/>
        <v>8762.6696666666667</v>
      </c>
      <c r="E63" s="12">
        <v>77.03</v>
      </c>
      <c r="F63" s="44">
        <f t="shared" si="12"/>
        <v>3154.5610799999999</v>
      </c>
      <c r="G63" s="45">
        <f t="shared" si="13"/>
        <v>3872.3003388000002</v>
      </c>
      <c r="H63" s="15">
        <f t="shared" si="8"/>
        <v>-717.73925880000024</v>
      </c>
      <c r="I63" s="16">
        <f t="shared" si="9"/>
        <v>122.75242864531887</v>
      </c>
    </row>
    <row r="64" spans="1:9" x14ac:dyDescent="0.35">
      <c r="A64" s="8" t="s">
        <v>55</v>
      </c>
      <c r="B64" s="10">
        <v>14069.75</v>
      </c>
      <c r="C64" s="11">
        <v>37017.916666666664</v>
      </c>
      <c r="D64" s="11">
        <f t="shared" si="7"/>
        <v>8143.9416666666666</v>
      </c>
      <c r="E64" s="12">
        <v>76.23</v>
      </c>
      <c r="F64" s="44">
        <f t="shared" si="12"/>
        <v>2931.819</v>
      </c>
      <c r="G64" s="45">
        <f t="shared" si="13"/>
        <v>3584.4095100000009</v>
      </c>
      <c r="H64" s="15">
        <f t="shared" si="8"/>
        <v>-652.5905100000009</v>
      </c>
      <c r="I64" s="16">
        <f t="shared" si="9"/>
        <v>122.25889490449448</v>
      </c>
    </row>
    <row r="65" spans="1:9" x14ac:dyDescent="0.35">
      <c r="A65" s="8" t="s">
        <v>78</v>
      </c>
      <c r="B65" s="10">
        <v>15357.25</v>
      </c>
      <c r="C65" s="11">
        <v>43235.049999999996</v>
      </c>
      <c r="D65" s="11">
        <f t="shared" si="7"/>
        <v>9511.7109999999993</v>
      </c>
      <c r="E65" s="12">
        <v>77.31</v>
      </c>
      <c r="F65" s="44">
        <f t="shared" si="12"/>
        <v>3424.21596</v>
      </c>
      <c r="G65" s="45">
        <f t="shared" si="13"/>
        <v>4111.4429700000001</v>
      </c>
      <c r="H65" s="15">
        <f t="shared" si="8"/>
        <v>-687.22701000000006</v>
      </c>
      <c r="I65" s="16">
        <f t="shared" si="9"/>
        <v>120.06961646192434</v>
      </c>
    </row>
    <row r="66" spans="1:9" x14ac:dyDescent="0.35">
      <c r="A66" s="8" t="s">
        <v>27</v>
      </c>
      <c r="B66" s="10">
        <v>17662.684890973051</v>
      </c>
      <c r="C66" s="11">
        <v>51041.033333333333</v>
      </c>
      <c r="D66" s="11">
        <f t="shared" ref="D66:D87" si="14">C66*22%</f>
        <v>11229.027333333333</v>
      </c>
      <c r="E66" s="12">
        <v>77.709999999999994</v>
      </c>
      <c r="F66" s="44">
        <f t="shared" si="12"/>
        <v>4042.4498399999998</v>
      </c>
      <c r="G66" s="45">
        <f t="shared" si="13"/>
        <v>4813.4348864879748</v>
      </c>
      <c r="H66" s="15">
        <f t="shared" ref="H66:H87" si="15">F66-G66</f>
        <v>-770.98504648797507</v>
      </c>
      <c r="I66" s="16">
        <f t="shared" ref="I66:I87" si="16">G66/F66*100</f>
        <v>119.07222295893658</v>
      </c>
    </row>
    <row r="67" spans="1:9" x14ac:dyDescent="0.35">
      <c r="A67" s="8" t="s">
        <v>13</v>
      </c>
      <c r="B67" s="10">
        <v>14034.25</v>
      </c>
      <c r="C67" s="11">
        <v>39776.333333333328</v>
      </c>
      <c r="D67" s="11">
        <f t="shared" si="14"/>
        <v>8750.7933333333331</v>
      </c>
      <c r="E67" s="12">
        <v>77.27</v>
      </c>
      <c r="F67" s="44">
        <f t="shared" si="12"/>
        <v>3150.2856000000002</v>
      </c>
      <c r="G67" s="45">
        <f t="shared" si="13"/>
        <v>3750.5129699999993</v>
      </c>
      <c r="H67" s="15">
        <f t="shared" si="15"/>
        <v>-600.22736999999915</v>
      </c>
      <c r="I67" s="16">
        <f t="shared" si="16"/>
        <v>119.05310966091453</v>
      </c>
    </row>
    <row r="68" spans="1:9" x14ac:dyDescent="0.35">
      <c r="A68" s="8" t="s">
        <v>136</v>
      </c>
      <c r="B68" s="10">
        <v>24290.709999999995</v>
      </c>
      <c r="C68" s="11">
        <v>104809.20000000001</v>
      </c>
      <c r="D68" s="11">
        <f t="shared" si="14"/>
        <v>23058.024000000001</v>
      </c>
      <c r="E68" s="12">
        <v>71.66</v>
      </c>
      <c r="F68" s="44">
        <f>D68*(20*12)/1000</f>
        <v>5533.925760000001</v>
      </c>
      <c r="G68" s="45">
        <f>(E68-50)*12*B68/1000</f>
        <v>6313.6413431999981</v>
      </c>
      <c r="H68" s="17">
        <f t="shared" si="15"/>
        <v>-779.71558319999713</v>
      </c>
      <c r="I68" s="18">
        <f t="shared" si="16"/>
        <v>114.0897369609815</v>
      </c>
    </row>
    <row r="69" spans="1:9" x14ac:dyDescent="0.35">
      <c r="A69" s="8" t="s">
        <v>26</v>
      </c>
      <c r="B69" s="10">
        <v>17848.259999999995</v>
      </c>
      <c r="C69" s="11">
        <v>52621.483333333337</v>
      </c>
      <c r="D69" s="11">
        <f t="shared" si="14"/>
        <v>11576.726333333334</v>
      </c>
      <c r="E69" s="12">
        <v>76.599999999999994</v>
      </c>
      <c r="F69" s="44">
        <f t="shared" ref="F69:F87" si="17">D69*(30*12)/1000</f>
        <v>4167.6214800000007</v>
      </c>
      <c r="G69" s="45">
        <f t="shared" ref="G69:G87" si="18">(E69-55)*12*B69/1000</f>
        <v>4626.2689919999975</v>
      </c>
      <c r="H69" s="15">
        <f t="shared" si="15"/>
        <v>-458.64751199999682</v>
      </c>
      <c r="I69" s="16">
        <f t="shared" si="16"/>
        <v>111.00501843080042</v>
      </c>
    </row>
    <row r="70" spans="1:9" x14ac:dyDescent="0.35">
      <c r="A70" s="8" t="s">
        <v>68</v>
      </c>
      <c r="B70" s="10">
        <v>13185.28</v>
      </c>
      <c r="C70" s="11">
        <v>37875.916666666664</v>
      </c>
      <c r="D70" s="11">
        <f t="shared" si="14"/>
        <v>8332.7016666666659</v>
      </c>
      <c r="E70" s="12">
        <v>75.97</v>
      </c>
      <c r="F70" s="44">
        <f t="shared" si="17"/>
        <v>2999.7725999999998</v>
      </c>
      <c r="G70" s="45">
        <f t="shared" si="18"/>
        <v>3317.9438591999997</v>
      </c>
      <c r="H70" s="15">
        <f t="shared" si="15"/>
        <v>-318.17125919999989</v>
      </c>
      <c r="I70" s="16">
        <f t="shared" si="16"/>
        <v>110.60651261365611</v>
      </c>
    </row>
    <row r="71" spans="1:9" x14ac:dyDescent="0.35">
      <c r="A71" s="8" t="s">
        <v>30</v>
      </c>
      <c r="B71" s="10">
        <v>14468.12</v>
      </c>
      <c r="C71" s="11">
        <v>44797.450000000004</v>
      </c>
      <c r="D71" s="11">
        <f t="shared" si="14"/>
        <v>9855.4390000000003</v>
      </c>
      <c r="E71" s="12">
        <v>77.569999999999993</v>
      </c>
      <c r="F71" s="44">
        <f t="shared" si="17"/>
        <v>3547.95804</v>
      </c>
      <c r="G71" s="45">
        <f t="shared" si="18"/>
        <v>3918.5456207999991</v>
      </c>
      <c r="H71" s="15">
        <f t="shared" si="15"/>
        <v>-370.58758079999916</v>
      </c>
      <c r="I71" s="16">
        <f t="shared" si="16"/>
        <v>110.44509480162847</v>
      </c>
    </row>
    <row r="72" spans="1:9" x14ac:dyDescent="0.35">
      <c r="A72" s="8" t="s">
        <v>70</v>
      </c>
      <c r="B72" s="10">
        <v>13850.130000000001</v>
      </c>
      <c r="C72" s="11">
        <v>39012.716666666667</v>
      </c>
      <c r="D72" s="11">
        <f t="shared" si="14"/>
        <v>8582.7976666666673</v>
      </c>
      <c r="E72" s="12">
        <v>75.28</v>
      </c>
      <c r="F72" s="44">
        <f t="shared" si="17"/>
        <v>3089.8071600000003</v>
      </c>
      <c r="G72" s="45">
        <f t="shared" si="18"/>
        <v>3370.5676368000004</v>
      </c>
      <c r="H72" s="15">
        <f t="shared" si="15"/>
        <v>-280.76047680000011</v>
      </c>
      <c r="I72" s="16">
        <f t="shared" si="16"/>
        <v>109.08666665139064</v>
      </c>
    </row>
    <row r="73" spans="1:9" x14ac:dyDescent="0.35">
      <c r="A73" s="9" t="s">
        <v>6</v>
      </c>
      <c r="B73" s="19">
        <v>14102.1</v>
      </c>
      <c r="C73" s="20">
        <v>46158.950000000004</v>
      </c>
      <c r="D73" s="20">
        <f t="shared" si="14"/>
        <v>10154.969000000001</v>
      </c>
      <c r="E73" s="21">
        <v>77.64</v>
      </c>
      <c r="F73" s="46">
        <f t="shared" si="17"/>
        <v>3655.7888400000002</v>
      </c>
      <c r="G73" s="47">
        <f t="shared" si="18"/>
        <v>3831.2585280000003</v>
      </c>
      <c r="H73" s="22">
        <f t="shared" si="15"/>
        <v>-175.46968800000013</v>
      </c>
      <c r="I73" s="16">
        <f t="shared" si="16"/>
        <v>104.79977634594452</v>
      </c>
    </row>
    <row r="74" spans="1:9" x14ac:dyDescent="0.35">
      <c r="A74" s="8" t="s">
        <v>75</v>
      </c>
      <c r="B74" s="10">
        <v>14089.920000000002</v>
      </c>
      <c r="C74" s="11">
        <v>40941.866666666661</v>
      </c>
      <c r="D74" s="11">
        <f t="shared" si="14"/>
        <v>9007.2106666666659</v>
      </c>
      <c r="E74" s="12">
        <v>74.900000000000006</v>
      </c>
      <c r="F74" s="44">
        <f t="shared" si="17"/>
        <v>3242.59584</v>
      </c>
      <c r="G74" s="45">
        <f t="shared" si="18"/>
        <v>3364.6728960000014</v>
      </c>
      <c r="H74" s="15">
        <f t="shared" si="15"/>
        <v>-122.07705600000145</v>
      </c>
      <c r="I74" s="16">
        <f t="shared" si="16"/>
        <v>103.76479407313374</v>
      </c>
    </row>
    <row r="75" spans="1:9" x14ac:dyDescent="0.35">
      <c r="A75" s="8" t="s">
        <v>83</v>
      </c>
      <c r="B75" s="10">
        <v>16272.71</v>
      </c>
      <c r="C75" s="11">
        <v>48463.016666666663</v>
      </c>
      <c r="D75" s="11">
        <f t="shared" si="14"/>
        <v>10661.863666666666</v>
      </c>
      <c r="E75" s="12">
        <v>75.3</v>
      </c>
      <c r="F75" s="44">
        <f t="shared" si="17"/>
        <v>3838.2709199999999</v>
      </c>
      <c r="G75" s="45">
        <f t="shared" si="18"/>
        <v>3964.0321559999988</v>
      </c>
      <c r="H75" s="15">
        <f t="shared" si="15"/>
        <v>-125.76123599999892</v>
      </c>
      <c r="I75" s="16">
        <f t="shared" si="16"/>
        <v>103.27650753740956</v>
      </c>
    </row>
    <row r="76" spans="1:9" ht="28" x14ac:dyDescent="0.35">
      <c r="A76" s="8" t="s">
        <v>93</v>
      </c>
      <c r="B76" s="10">
        <v>20849.740000000002</v>
      </c>
      <c r="C76" s="11">
        <v>73780.483333333323</v>
      </c>
      <c r="D76" s="11">
        <f t="shared" si="14"/>
        <v>16231.706333333332</v>
      </c>
      <c r="E76" s="12">
        <v>78.3</v>
      </c>
      <c r="F76" s="44">
        <f t="shared" si="17"/>
        <v>5843.4142799999991</v>
      </c>
      <c r="G76" s="45">
        <f t="shared" si="18"/>
        <v>5829.5873039999997</v>
      </c>
      <c r="H76" s="15">
        <f t="shared" si="15"/>
        <v>13.826975999999377</v>
      </c>
      <c r="I76" s="16">
        <f t="shared" si="16"/>
        <v>99.763375052025253</v>
      </c>
    </row>
    <row r="77" spans="1:9" x14ac:dyDescent="0.35">
      <c r="A77" s="8" t="s">
        <v>82</v>
      </c>
      <c r="B77" s="10">
        <v>14351.49</v>
      </c>
      <c r="C77" s="11">
        <v>44703.933333333327</v>
      </c>
      <c r="D77" s="11">
        <f t="shared" si="14"/>
        <v>9834.8653333333314</v>
      </c>
      <c r="E77" s="12">
        <v>75.5</v>
      </c>
      <c r="F77" s="44">
        <f t="shared" si="17"/>
        <v>3540.5515199999991</v>
      </c>
      <c r="G77" s="45">
        <f t="shared" si="18"/>
        <v>3530.4665399999999</v>
      </c>
      <c r="H77" s="15">
        <f t="shared" si="15"/>
        <v>10.084979999999177</v>
      </c>
      <c r="I77" s="16">
        <f t="shared" si="16"/>
        <v>99.715157936749947</v>
      </c>
    </row>
    <row r="78" spans="1:9" x14ac:dyDescent="0.35">
      <c r="A78" s="8" t="s">
        <v>73</v>
      </c>
      <c r="B78" s="10">
        <v>15061.499999999998</v>
      </c>
      <c r="C78" s="11">
        <v>48830.55000000001</v>
      </c>
      <c r="D78" s="11">
        <f t="shared" si="14"/>
        <v>10742.721000000003</v>
      </c>
      <c r="E78" s="12">
        <v>76.069999999999993</v>
      </c>
      <c r="F78" s="44">
        <f t="shared" si="17"/>
        <v>3867.3795600000008</v>
      </c>
      <c r="G78" s="45">
        <f t="shared" si="18"/>
        <v>3808.1496599999982</v>
      </c>
      <c r="H78" s="15">
        <f t="shared" si="15"/>
        <v>59.229900000002544</v>
      </c>
      <c r="I78" s="16">
        <f t="shared" si="16"/>
        <v>98.468474607131597</v>
      </c>
    </row>
    <row r="79" spans="1:9" x14ac:dyDescent="0.35">
      <c r="A79" s="8" t="s">
        <v>87</v>
      </c>
      <c r="B79" s="10">
        <v>13729.029999999999</v>
      </c>
      <c r="C79" s="11">
        <v>41021.5</v>
      </c>
      <c r="D79" s="11">
        <f t="shared" si="14"/>
        <v>9024.73</v>
      </c>
      <c r="E79" s="12">
        <v>74.349999999999994</v>
      </c>
      <c r="F79" s="44">
        <f t="shared" si="17"/>
        <v>3248.9027999999998</v>
      </c>
      <c r="G79" s="45">
        <f t="shared" si="18"/>
        <v>3187.8807659999989</v>
      </c>
      <c r="H79" s="15">
        <f t="shared" si="15"/>
        <v>61.022034000000986</v>
      </c>
      <c r="I79" s="16">
        <f t="shared" si="16"/>
        <v>98.121764861663422</v>
      </c>
    </row>
    <row r="80" spans="1:9" x14ac:dyDescent="0.35">
      <c r="A80" s="8" t="s">
        <v>74</v>
      </c>
      <c r="B80" s="10">
        <v>14531.37</v>
      </c>
      <c r="C80" s="11">
        <v>45117.483333333337</v>
      </c>
      <c r="D80" s="11">
        <f t="shared" si="14"/>
        <v>9925.8463333333348</v>
      </c>
      <c r="E80" s="12">
        <v>75</v>
      </c>
      <c r="F80" s="44">
        <f t="shared" si="17"/>
        <v>3573.3046800000006</v>
      </c>
      <c r="G80" s="45">
        <f t="shared" si="18"/>
        <v>3487.5288000000005</v>
      </c>
      <c r="H80" s="15">
        <f t="shared" si="15"/>
        <v>85.775880000000143</v>
      </c>
      <c r="I80" s="16">
        <f t="shared" si="16"/>
        <v>97.599536348520942</v>
      </c>
    </row>
    <row r="81" spans="1:9" x14ac:dyDescent="0.35">
      <c r="A81" s="8" t="s">
        <v>96</v>
      </c>
      <c r="B81" s="10">
        <v>15124.410000000002</v>
      </c>
      <c r="C81" s="11">
        <v>54122.05000000001</v>
      </c>
      <c r="D81" s="11">
        <f t="shared" si="14"/>
        <v>11906.851000000002</v>
      </c>
      <c r="E81" s="12">
        <v>77.84</v>
      </c>
      <c r="F81" s="44">
        <f t="shared" si="17"/>
        <v>4286.4663600000013</v>
      </c>
      <c r="G81" s="45">
        <f t="shared" si="18"/>
        <v>4145.298292800001</v>
      </c>
      <c r="H81" s="15">
        <f t="shared" si="15"/>
        <v>141.16806720000022</v>
      </c>
      <c r="I81" s="16">
        <f t="shared" si="16"/>
        <v>96.706656361115122</v>
      </c>
    </row>
    <row r="82" spans="1:9" x14ac:dyDescent="0.35">
      <c r="A82" s="8" t="s">
        <v>72</v>
      </c>
      <c r="B82" s="10">
        <v>13119.119999999999</v>
      </c>
      <c r="C82" s="11">
        <v>41708.500000000007</v>
      </c>
      <c r="D82" s="11">
        <f t="shared" si="14"/>
        <v>9175.8700000000008</v>
      </c>
      <c r="E82" s="12">
        <v>74.66</v>
      </c>
      <c r="F82" s="44">
        <f t="shared" si="17"/>
        <v>3303.3132000000001</v>
      </c>
      <c r="G82" s="45">
        <f t="shared" si="18"/>
        <v>3095.0627903999994</v>
      </c>
      <c r="H82" s="15">
        <f t="shared" si="15"/>
        <v>208.25040960000069</v>
      </c>
      <c r="I82" s="16">
        <f t="shared" si="16"/>
        <v>93.695711033395185</v>
      </c>
    </row>
    <row r="83" spans="1:9" x14ac:dyDescent="0.35">
      <c r="A83" s="8" t="s">
        <v>34</v>
      </c>
      <c r="B83" s="10">
        <v>15616.48</v>
      </c>
      <c r="C83" s="11">
        <v>61536.05000000001</v>
      </c>
      <c r="D83" s="11">
        <f t="shared" si="14"/>
        <v>13537.931000000002</v>
      </c>
      <c r="E83" s="12">
        <v>79.349999999999994</v>
      </c>
      <c r="F83" s="44">
        <f t="shared" si="17"/>
        <v>4873.6551600000012</v>
      </c>
      <c r="G83" s="45">
        <f t="shared" si="18"/>
        <v>4563.1354559999982</v>
      </c>
      <c r="H83" s="15">
        <f t="shared" si="15"/>
        <v>310.519704000003</v>
      </c>
      <c r="I83" s="16">
        <f t="shared" si="16"/>
        <v>93.628607404385932</v>
      </c>
    </row>
    <row r="84" spans="1:9" x14ac:dyDescent="0.35">
      <c r="A84" s="8" t="s">
        <v>84</v>
      </c>
      <c r="B84" s="10">
        <v>14229.52</v>
      </c>
      <c r="C84" s="11">
        <v>45398.083333333336</v>
      </c>
      <c r="D84" s="11">
        <f t="shared" si="14"/>
        <v>9987.5783333333347</v>
      </c>
      <c r="E84" s="12">
        <v>74.61</v>
      </c>
      <c r="F84" s="44">
        <f t="shared" si="17"/>
        <v>3595.5282000000007</v>
      </c>
      <c r="G84" s="45">
        <f t="shared" si="18"/>
        <v>3348.4906464000001</v>
      </c>
      <c r="H84" s="15">
        <f t="shared" si="15"/>
        <v>247.03755360000059</v>
      </c>
      <c r="I84" s="16">
        <f t="shared" si="16"/>
        <v>93.129311192719882</v>
      </c>
    </row>
    <row r="85" spans="1:9" x14ac:dyDescent="0.35">
      <c r="A85" s="8" t="s">
        <v>65</v>
      </c>
      <c r="B85" s="10">
        <v>18302.24256487114</v>
      </c>
      <c r="C85" s="11">
        <v>72227.100000000006</v>
      </c>
      <c r="D85" s="11">
        <f t="shared" si="14"/>
        <v>15889.962000000001</v>
      </c>
      <c r="E85" s="12">
        <v>77.959999999999994</v>
      </c>
      <c r="F85" s="44">
        <f t="shared" si="17"/>
        <v>5720.3863200000005</v>
      </c>
      <c r="G85" s="45">
        <f t="shared" si="18"/>
        <v>5042.6338714732947</v>
      </c>
      <c r="H85" s="15">
        <f t="shared" si="15"/>
        <v>677.75244852670585</v>
      </c>
      <c r="I85" s="16">
        <f t="shared" si="16"/>
        <v>88.151981166777119</v>
      </c>
    </row>
    <row r="86" spans="1:9" x14ac:dyDescent="0.35">
      <c r="A86" s="8" t="s">
        <v>86</v>
      </c>
      <c r="B86" s="10">
        <v>18655.260000000002</v>
      </c>
      <c r="C86" s="11">
        <v>83759.733333333337</v>
      </c>
      <c r="D86" s="11">
        <f t="shared" si="14"/>
        <v>18427.141333333333</v>
      </c>
      <c r="E86" s="12">
        <v>76.09</v>
      </c>
      <c r="F86" s="44">
        <f t="shared" si="17"/>
        <v>6633.77088</v>
      </c>
      <c r="G86" s="45">
        <f t="shared" si="18"/>
        <v>4721.2732008000012</v>
      </c>
      <c r="H86" s="15">
        <f t="shared" si="15"/>
        <v>1912.4976791999989</v>
      </c>
      <c r="I86" s="16">
        <f>G86/F86*100</f>
        <v>71.170278356071307</v>
      </c>
    </row>
    <row r="87" spans="1:9" x14ac:dyDescent="0.35">
      <c r="A87" s="8" t="s">
        <v>90</v>
      </c>
      <c r="B87" s="10">
        <v>15204.18</v>
      </c>
      <c r="C87" s="11">
        <v>91368.45</v>
      </c>
      <c r="D87" s="11">
        <f t="shared" si="14"/>
        <v>20101.059000000001</v>
      </c>
      <c r="E87" s="12">
        <v>81.11</v>
      </c>
      <c r="F87" s="13">
        <f t="shared" si="17"/>
        <v>7236.3812400000006</v>
      </c>
      <c r="G87" s="14">
        <f t="shared" si="18"/>
        <v>4763.7736776000002</v>
      </c>
      <c r="H87" s="17">
        <f t="shared" si="15"/>
        <v>2472.6075624000005</v>
      </c>
      <c r="I87" s="18">
        <f t="shared" si="16"/>
        <v>65.830883139042569</v>
      </c>
    </row>
    <row r="89" spans="1:9" ht="42" x14ac:dyDescent="0.35">
      <c r="A89" s="26" t="s">
        <v>141</v>
      </c>
    </row>
  </sheetData>
  <sortState ref="A2:I90">
    <sortCondition descending="1" ref="I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13"/>
  <sheetViews>
    <sheetView workbookViewId="0">
      <selection activeCell="C16" sqref="C16"/>
    </sheetView>
  </sheetViews>
  <sheetFormatPr defaultColWidth="11.453125" defaultRowHeight="14.5" x14ac:dyDescent="0.35"/>
  <cols>
    <col min="1" max="1" width="39.453125" customWidth="1"/>
    <col min="2" max="2" width="16.1796875" customWidth="1"/>
    <col min="3" max="3" width="15.1796875" customWidth="1"/>
  </cols>
  <sheetData>
    <row r="2" spans="1:2" x14ac:dyDescent="0.35">
      <c r="A2" s="4" t="s">
        <v>109</v>
      </c>
    </row>
    <row r="3" spans="1:2" ht="56" x14ac:dyDescent="0.35">
      <c r="A3" s="48" t="s">
        <v>108</v>
      </c>
      <c r="B3" s="41" t="s">
        <v>149</v>
      </c>
    </row>
    <row r="4" spans="1:2" x14ac:dyDescent="0.35">
      <c r="A4" s="2" t="s">
        <v>43</v>
      </c>
      <c r="B4" s="49">
        <v>190.47122297778748</v>
      </c>
    </row>
    <row r="5" spans="1:2" x14ac:dyDescent="0.35">
      <c r="A5" s="1" t="s">
        <v>31</v>
      </c>
      <c r="B5" s="49">
        <v>184.74860444984381</v>
      </c>
    </row>
    <row r="6" spans="1:2" x14ac:dyDescent="0.35">
      <c r="A6" s="2" t="s">
        <v>45</v>
      </c>
      <c r="B6" s="49">
        <v>173.13358739632474</v>
      </c>
    </row>
    <row r="7" spans="1:2" x14ac:dyDescent="0.35">
      <c r="A7" s="2" t="s">
        <v>46</v>
      </c>
      <c r="B7" s="49">
        <v>170.84058042653038</v>
      </c>
    </row>
    <row r="8" spans="1:2" x14ac:dyDescent="0.35">
      <c r="A8" s="1" t="s">
        <v>56</v>
      </c>
      <c r="B8" s="49">
        <v>168.13636441931129</v>
      </c>
    </row>
    <row r="9" spans="1:2" x14ac:dyDescent="0.35">
      <c r="A9" s="6" t="s">
        <v>34</v>
      </c>
      <c r="B9" s="49">
        <v>93.628607404385932</v>
      </c>
    </row>
    <row r="10" spans="1:2" x14ac:dyDescent="0.35">
      <c r="A10" s="6" t="s">
        <v>84</v>
      </c>
      <c r="B10" s="49">
        <v>93.129311192719882</v>
      </c>
    </row>
    <row r="11" spans="1:2" x14ac:dyDescent="0.35">
      <c r="A11" s="6" t="s">
        <v>65</v>
      </c>
      <c r="B11" s="49">
        <v>88.151981166777119</v>
      </c>
    </row>
    <row r="12" spans="1:2" x14ac:dyDescent="0.35">
      <c r="A12" s="6" t="s">
        <v>86</v>
      </c>
      <c r="B12" s="49">
        <v>71.170278356071307</v>
      </c>
    </row>
    <row r="13" spans="1:2" x14ac:dyDescent="0.35">
      <c r="A13" s="6" t="s">
        <v>90</v>
      </c>
      <c r="B13" s="49">
        <v>65.830883139042569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ЗП 2019</vt:lpstr>
      <vt:lpstr>Прод жизни</vt:lpstr>
      <vt:lpstr>Расчеты</vt:lpstr>
      <vt:lpstr>Графики</vt:lpstr>
    </vt:vector>
  </TitlesOfParts>
  <Company>FSGS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Кинтикова И.В.</dc:creator>
  <cp:lastModifiedBy>Andrew</cp:lastModifiedBy>
  <cp:lastPrinted>2013-11-20T12:22:06Z</cp:lastPrinted>
  <dcterms:created xsi:type="dcterms:W3CDTF">2013-11-20T07:04:43Z</dcterms:created>
  <dcterms:modified xsi:type="dcterms:W3CDTF">2019-12-14T12:14:01Z</dcterms:modified>
</cp:coreProperties>
</file>