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7795" windowHeight="12075" activeTab="1"/>
  </bookViews>
  <sheets>
    <sheet name="2017" sheetId="1" r:id="rId1"/>
    <sheet name="2018" sheetId="2" r:id="rId2"/>
    <sheet name="2017 земля" sheetId="3" r:id="rId3"/>
    <sheet name="2018 земля" sheetId="4" r:id="rId4"/>
    <sheet name="Расчет соотношения схз и трансп" sheetId="5" r:id="rId5"/>
    <sheet name="Транспорт" sheetId="6" r:id="rId6"/>
    <sheet name="График" sheetId="7" r:id="rId7"/>
    <sheet name="График доли" sheetId="9" r:id="rId8"/>
  </sheets>
  <externalReferences>
    <externalReference r:id="rId9"/>
    <externalReference r:id="rId10"/>
    <externalReference r:id="rId11"/>
  </externalReferences>
  <definedNames>
    <definedName name="XDO_?DATA001_NBA?" localSheetId="7">'[1]2017'!#REF!</definedName>
    <definedName name="XDO_?DATA001_NBA?">'[1]2017'!#REF!</definedName>
    <definedName name="XDO_?DATA001_NBA?1?" localSheetId="7">#REF!</definedName>
    <definedName name="XDO_?DATA001_NBA?1?">#REF!</definedName>
    <definedName name="XDO_?DATA001_NBA?2?" localSheetId="7">#REF!</definedName>
    <definedName name="XDO_?DATA001_NBA?2?">#REF!</definedName>
    <definedName name="XDO_?DATA001_NBA?3?" localSheetId="7">#REF!</definedName>
    <definedName name="XDO_?DATA001_NBA?3?">#REF!</definedName>
    <definedName name="XDO_?DATA001_NBA?4?" localSheetId="7">#REF!</definedName>
    <definedName name="XDO_?DATA001_NBA?4?">#REF!</definedName>
    <definedName name="XDO_?DATA002_NBA?" localSheetId="7">'[1]2017'!#REF!</definedName>
    <definedName name="XDO_?DATA002_NBA?">'[1]2017'!#REF!</definedName>
    <definedName name="XDO_?DATA002_NBA?1?" localSheetId="7">#REF!</definedName>
    <definedName name="XDO_?DATA002_NBA?1?">#REF!</definedName>
    <definedName name="XDO_?DATA002_NBA?2?" localSheetId="7">#REF!</definedName>
    <definedName name="XDO_?DATA002_NBA?2?">#REF!</definedName>
    <definedName name="XDO_?DATA002_NBA?3?" localSheetId="7">#REF!</definedName>
    <definedName name="XDO_?DATA002_NBA?3?">#REF!</definedName>
    <definedName name="XDO_?DATA002_NBA?4?" localSheetId="7">#REF!</definedName>
    <definedName name="XDO_?DATA002_NBA?4?">#REF!</definedName>
    <definedName name="XDO_?DATA003_NBA?" localSheetId="7">'[1]2017'!#REF!</definedName>
    <definedName name="XDO_?DATA003_NBA?">'[1]2017'!#REF!</definedName>
    <definedName name="XDO_?DATA003_NBA?1?" localSheetId="7">#REF!</definedName>
    <definedName name="XDO_?DATA003_NBA?1?">#REF!</definedName>
    <definedName name="XDO_?DATA003_NBA?2?" localSheetId="7">#REF!</definedName>
    <definedName name="XDO_?DATA003_NBA?2?">#REF!</definedName>
    <definedName name="XDO_?DATA003_NBA?3?" localSheetId="7">#REF!</definedName>
    <definedName name="XDO_?DATA003_NBA?3?">#REF!</definedName>
    <definedName name="XDO_?DATA003_NBA?4?" localSheetId="7">#REF!</definedName>
    <definedName name="XDO_?DATA003_NBA?4?">#REF!</definedName>
    <definedName name="XDO_?DATA004_NBA?" localSheetId="7">'[1]2017'!#REF!</definedName>
    <definedName name="XDO_?DATA004_NBA?">'[1]2017'!#REF!</definedName>
    <definedName name="XDO_?DATA004_NBA?1?" localSheetId="7">#REF!</definedName>
    <definedName name="XDO_?DATA004_NBA?1?">#REF!</definedName>
    <definedName name="XDO_?DATA004_NBA?2?" localSheetId="7">#REF!</definedName>
    <definedName name="XDO_?DATA004_NBA?2?">#REF!</definedName>
    <definedName name="XDO_?DATA004_NBA?3?" localSheetId="7">#REF!</definedName>
    <definedName name="XDO_?DATA004_NBA?3?">#REF!</definedName>
    <definedName name="XDO_?DATA004_NBA?4?" localSheetId="7">#REF!</definedName>
    <definedName name="XDO_?DATA004_NBA?4?">#REF!</definedName>
    <definedName name="XDO_?DATA005_NBA?" localSheetId="7">'[1]2017'!#REF!</definedName>
    <definedName name="XDO_?DATA005_NBA?">'[1]2017'!#REF!</definedName>
    <definedName name="XDO_?DATA005_NBA?1?" localSheetId="7">#REF!</definedName>
    <definedName name="XDO_?DATA005_NBA?1?">#REF!</definedName>
    <definedName name="XDO_?DATA005_NBA?2?" localSheetId="7">#REF!</definedName>
    <definedName name="XDO_?DATA005_NBA?2?">#REF!</definedName>
    <definedName name="XDO_?DATA005_NBA?3?" localSheetId="7">#REF!</definedName>
    <definedName name="XDO_?DATA005_NBA?3?">#REF!</definedName>
    <definedName name="XDO_?DATA005_NBA?4?" localSheetId="7">#REF!</definedName>
    <definedName name="XDO_?DATA005_NBA?4?">#REF!</definedName>
    <definedName name="XDO_?DATA006_NBA?" localSheetId="7">'[1]2017'!#REF!</definedName>
    <definedName name="XDO_?DATA006_NBA?">'[1]2017'!#REF!</definedName>
    <definedName name="XDO_?DATA006_NBA?1?" localSheetId="7">#REF!</definedName>
    <definedName name="XDO_?DATA006_NBA?1?">#REF!</definedName>
    <definedName name="XDO_?DATA006_NBA?2?" localSheetId="7">#REF!</definedName>
    <definedName name="XDO_?DATA006_NBA?2?">#REF!</definedName>
    <definedName name="XDO_?DATA006_NBA?3?" localSheetId="7">#REF!</definedName>
    <definedName name="XDO_?DATA006_NBA?3?">#REF!</definedName>
    <definedName name="XDO_?DATA006_NBA?4?" localSheetId="7">#REF!</definedName>
    <definedName name="XDO_?DATA006_NBA?4?">#REF!</definedName>
    <definedName name="XDO_?DATA007_NBA?" localSheetId="7">'[1]2017'!#REF!</definedName>
    <definedName name="XDO_?DATA007_NBA?">'[1]2017'!#REF!</definedName>
    <definedName name="XDO_?DATA007_NBA?1?" localSheetId="7">#REF!</definedName>
    <definedName name="XDO_?DATA007_NBA?1?">#REF!</definedName>
    <definedName name="XDO_?DATA007_NBA?2?" localSheetId="7">#REF!</definedName>
    <definedName name="XDO_?DATA007_NBA?2?">#REF!</definedName>
    <definedName name="XDO_?DATA007_NBA?3?" localSheetId="7">#REF!</definedName>
    <definedName name="XDO_?DATA007_NBA?3?">#REF!</definedName>
    <definedName name="XDO_?DATA007_NBA?4?" localSheetId="7">#REF!</definedName>
    <definedName name="XDO_?DATA007_NBA?4?">#REF!</definedName>
    <definedName name="XDO_?DATA008_NBA?" localSheetId="7">'[1]2017'!#REF!</definedName>
    <definedName name="XDO_?DATA008_NBA?">'[1]2017'!#REF!</definedName>
    <definedName name="XDO_?DATA008_NBA?1?" localSheetId="7">#REF!</definedName>
    <definedName name="XDO_?DATA008_NBA?1?">#REF!</definedName>
    <definedName name="XDO_?DATA008_NBA?2?" localSheetId="7">#REF!</definedName>
    <definedName name="XDO_?DATA008_NBA?2?">#REF!</definedName>
    <definedName name="XDO_?DATA008_NBA?3?" localSheetId="7">#REF!</definedName>
    <definedName name="XDO_?DATA008_NBA?3?">#REF!</definedName>
    <definedName name="XDO_?DATA008_NBA?4?" localSheetId="7">#REF!</definedName>
    <definedName name="XDO_?DATA008_NBA?4?">#REF!</definedName>
    <definedName name="XDO_?DATA009_NBA?1?" localSheetId="7">#REF!</definedName>
    <definedName name="XDO_?DATA009_NBA?1?">#REF!</definedName>
    <definedName name="XDO_?DATA009_NBA?2?" localSheetId="7">#REF!</definedName>
    <definedName name="XDO_?DATA009_NBA?2?">#REF!</definedName>
    <definedName name="XDO_?DATA009_NBA?3?" localSheetId="7">#REF!</definedName>
    <definedName name="XDO_?DATA009_NBA?3?">#REF!</definedName>
    <definedName name="XDO_?DATA009_NBA?4?" localSheetId="7">#REF!</definedName>
    <definedName name="XDO_?DATA009_NBA?4?">#REF!</definedName>
    <definedName name="XDO_?DATA010_NBA?" localSheetId="7">'[1]2017'!#REF!</definedName>
    <definedName name="XDO_?DATA010_NBA?">'[1]2017'!#REF!</definedName>
    <definedName name="XDO_?DATA010_NBA?1?" localSheetId="7">#REF!</definedName>
    <definedName name="XDO_?DATA010_NBA?1?">#REF!</definedName>
    <definedName name="XDO_?DATA010_NBA?2?" localSheetId="7">#REF!</definedName>
    <definedName name="XDO_?DATA010_NBA?2?">#REF!</definedName>
    <definedName name="XDO_?DATA010_NBA?3?" localSheetId="7">#REF!</definedName>
    <definedName name="XDO_?DATA010_NBA?3?">#REF!</definedName>
    <definedName name="XDO_?DATA010_NBA?4?" localSheetId="7">#REF!</definedName>
    <definedName name="XDO_?DATA010_NBA?4?">#REF!</definedName>
    <definedName name="XDO_?DATA011_NBA?" localSheetId="7">'[1]2017'!#REF!</definedName>
    <definedName name="XDO_?DATA011_NBA?">'[1]2017'!#REF!</definedName>
    <definedName name="XDO_?DATA011_NBA?1?" localSheetId="7">#REF!</definedName>
    <definedName name="XDO_?DATA011_NBA?1?">#REF!</definedName>
    <definedName name="XDO_?DATA011_NBA?2?" localSheetId="7">#REF!</definedName>
    <definedName name="XDO_?DATA011_NBA?2?">#REF!</definedName>
    <definedName name="XDO_?DATA011_NBA?3?" localSheetId="7">#REF!</definedName>
    <definedName name="XDO_?DATA011_NBA?3?">#REF!</definedName>
    <definedName name="XDO_?DATA011_NBA?4?" localSheetId="7">#REF!</definedName>
    <definedName name="XDO_?DATA011_NBA?4?">#REF!</definedName>
    <definedName name="XDO_?DATA012_NBA?" localSheetId="7">'[1]2017'!#REF!</definedName>
    <definedName name="XDO_?DATA012_NBA?">'[1]2017'!#REF!</definedName>
    <definedName name="XDO_?DATA012_NBA?1?" localSheetId="7">#REF!</definedName>
    <definedName name="XDO_?DATA012_NBA?1?">#REF!</definedName>
    <definedName name="XDO_?DATA012_NBA?2?" localSheetId="7">#REF!</definedName>
    <definedName name="XDO_?DATA012_NBA?2?">#REF!</definedName>
    <definedName name="XDO_?DATA012_NBA?3?" localSheetId="7">#REF!</definedName>
    <definedName name="XDO_?DATA012_NBA?3?">#REF!</definedName>
    <definedName name="XDO_?DATA012_NBA?4?" localSheetId="7">#REF!</definedName>
    <definedName name="XDO_?DATA012_NBA?4?">#REF!</definedName>
    <definedName name="XDO_?DATA013_NBA?" localSheetId="7">'[1]2017'!#REF!</definedName>
    <definedName name="XDO_?DATA013_NBA?">'[1]2017'!#REF!</definedName>
    <definedName name="XDO_?DATA013_NBA?1?" localSheetId="7">#REF!</definedName>
    <definedName name="XDO_?DATA013_NBA?1?">#REF!</definedName>
    <definedName name="XDO_?DATA013_NBA?2?" localSheetId="7">#REF!</definedName>
    <definedName name="XDO_?DATA013_NBA?2?">#REF!</definedName>
    <definedName name="XDO_?DATA013_NBA?3?" localSheetId="7">#REF!</definedName>
    <definedName name="XDO_?DATA013_NBA?3?">#REF!</definedName>
    <definedName name="XDO_?DATA013_NBA?4?" localSheetId="7">#REF!</definedName>
    <definedName name="XDO_?DATA013_NBA?4?">#REF!</definedName>
    <definedName name="XDO_?DATA014_NBA?" localSheetId="7">'[1]2017'!#REF!</definedName>
    <definedName name="XDO_?DATA014_NBA?">'[1]2017'!#REF!</definedName>
    <definedName name="XDO_?DATA014_NBA?1?" localSheetId="7">#REF!</definedName>
    <definedName name="XDO_?DATA014_NBA?1?">#REF!</definedName>
    <definedName name="XDO_?DATA014_NBA?2?" localSheetId="7">#REF!</definedName>
    <definedName name="XDO_?DATA014_NBA?2?">#REF!</definedName>
    <definedName name="XDO_?DATA014_NBA?3?" localSheetId="7">#REF!</definedName>
    <definedName name="XDO_?DATA014_NBA?3?">#REF!</definedName>
    <definedName name="XDO_?DATA014_NBA?4?" localSheetId="7">#REF!</definedName>
    <definedName name="XDO_?DATA014_NBA?4?">#REF!</definedName>
    <definedName name="XDO_?DATA015_NBA?" localSheetId="7">'[1]2017'!#REF!</definedName>
    <definedName name="XDO_?DATA015_NBA?">'[1]2017'!#REF!</definedName>
    <definedName name="XDO_?DATA015_NBA?1?" localSheetId="7">#REF!</definedName>
    <definedName name="XDO_?DATA015_NBA?1?">#REF!</definedName>
    <definedName name="XDO_?DATA015_NBA?2?" localSheetId="7">#REF!</definedName>
    <definedName name="XDO_?DATA015_NBA?2?">#REF!</definedName>
    <definedName name="XDO_?DATA015_NBA?3?" localSheetId="7">#REF!</definedName>
    <definedName name="XDO_?DATA015_NBA?3?">#REF!</definedName>
    <definedName name="XDO_?DATA015_NBA?4?" localSheetId="7">#REF!</definedName>
    <definedName name="XDO_?DATA015_NBA?4?">#REF!</definedName>
    <definedName name="XDO_?DATA016_NBA?" localSheetId="7">'[1]2017'!#REF!</definedName>
    <definedName name="XDO_?DATA016_NBA?">'[1]2017'!#REF!</definedName>
    <definedName name="XDO_?DATA016_NBA?1?" localSheetId="7">#REF!</definedName>
    <definedName name="XDO_?DATA016_NBA?1?">#REF!</definedName>
    <definedName name="XDO_?DATA016_NBA?2?" localSheetId="7">#REF!</definedName>
    <definedName name="XDO_?DATA016_NBA?2?">#REF!</definedName>
    <definedName name="XDO_?DATA016_NBA?3?" localSheetId="7">#REF!</definedName>
    <definedName name="XDO_?DATA016_NBA?3?">#REF!</definedName>
    <definedName name="XDO_?DATA016_NBA?4?" localSheetId="7">#REF!</definedName>
    <definedName name="XDO_?DATA016_NBA?4?">#REF!</definedName>
    <definedName name="XDO_?DATA017_NBA?" localSheetId="7">'[1]2017'!#REF!</definedName>
    <definedName name="XDO_?DATA017_NBA?">'[1]2017'!#REF!</definedName>
    <definedName name="XDO_?DATA017_NBA?1?" localSheetId="7">#REF!</definedName>
    <definedName name="XDO_?DATA017_NBA?1?">#REF!</definedName>
    <definedName name="XDO_?DATA017_NBA?2?" localSheetId="7">#REF!</definedName>
    <definedName name="XDO_?DATA017_NBA?2?">#REF!</definedName>
    <definedName name="XDO_?DATA017_NBA?3?" localSheetId="7">#REF!</definedName>
    <definedName name="XDO_?DATA017_NBA?3?">#REF!</definedName>
    <definedName name="XDO_?DATA017_NBA?4?" localSheetId="7">#REF!</definedName>
    <definedName name="XDO_?DATA017_NBA?4?">#REF!</definedName>
    <definedName name="XDO_?DATA018_NBA?" localSheetId="7">'[1]2017'!#REF!</definedName>
    <definedName name="XDO_?DATA018_NBA?">'[1]2017'!#REF!</definedName>
    <definedName name="XDO_?DATA018_NBA?1?" localSheetId="7">#REF!</definedName>
    <definedName name="XDO_?DATA018_NBA?1?">#REF!</definedName>
    <definedName name="XDO_?DATA018_NBA?2?" localSheetId="7">#REF!</definedName>
    <definedName name="XDO_?DATA018_NBA?2?">#REF!</definedName>
    <definedName name="XDO_?DATA018_NBA?3?" localSheetId="7">#REF!</definedName>
    <definedName name="XDO_?DATA018_NBA?3?">#REF!</definedName>
    <definedName name="XDO_?DATA018_NBA?4?" localSheetId="7">#REF!</definedName>
    <definedName name="XDO_?DATA018_NBA?4?">#REF!</definedName>
    <definedName name="XDO_?DATA019_NBA?" localSheetId="7">'[1]2017'!#REF!</definedName>
    <definedName name="XDO_?DATA019_NBA?">'[1]2017'!#REF!</definedName>
    <definedName name="XDO_?DATA019_NBA?1?" localSheetId="7">#REF!</definedName>
    <definedName name="XDO_?DATA019_NBA?1?">#REF!</definedName>
    <definedName name="XDO_?DATA019_NBA?2?" localSheetId="7">#REF!</definedName>
    <definedName name="XDO_?DATA019_NBA?2?">#REF!</definedName>
    <definedName name="XDO_?DATA019_NBA?3?" localSheetId="7">#REF!</definedName>
    <definedName name="XDO_?DATA019_NBA?3?">#REF!</definedName>
    <definedName name="XDO_?DATA019_NBA?4?" localSheetId="7">#REF!</definedName>
    <definedName name="XDO_?DATA019_NBA?4?">#REF!</definedName>
    <definedName name="XDO_?DATA020_NBA?" localSheetId="7">'[1]2017'!#REF!</definedName>
    <definedName name="XDO_?DATA020_NBA?">'[1]2017'!#REF!</definedName>
    <definedName name="XDO_?DATA020_NBA?1?" localSheetId="7">#REF!</definedName>
    <definedName name="XDO_?DATA020_NBA?1?">#REF!</definedName>
    <definedName name="XDO_?DATA020_NBA?2?" localSheetId="7">#REF!</definedName>
    <definedName name="XDO_?DATA020_NBA?2?">#REF!</definedName>
    <definedName name="XDO_?DATA020_NBA?3?" localSheetId="7">#REF!</definedName>
    <definedName name="XDO_?DATA020_NBA?3?">#REF!</definedName>
    <definedName name="XDO_?DATA020_NBA?4?" localSheetId="7">#REF!</definedName>
    <definedName name="XDO_?DATA020_NBA?4?">#REF!</definedName>
    <definedName name="XDO_?DATA021_NBA?" localSheetId="7">'[1]2017'!#REF!</definedName>
    <definedName name="XDO_?DATA021_NBA?">'[1]2017'!#REF!</definedName>
    <definedName name="XDO_?DATA021_NBA?1?" localSheetId="7">#REF!</definedName>
    <definedName name="XDO_?DATA021_NBA?1?">#REF!</definedName>
    <definedName name="XDO_?DATA021_NBA?2?" localSheetId="7">#REF!</definedName>
    <definedName name="XDO_?DATA021_NBA?2?">#REF!</definedName>
    <definedName name="XDO_?DATA021_NBA?3?" localSheetId="7">#REF!</definedName>
    <definedName name="XDO_?DATA021_NBA?3?">#REF!</definedName>
    <definedName name="XDO_?DATA021_NBA?4?" localSheetId="7">#REF!</definedName>
    <definedName name="XDO_?DATA021_NBA?4?">#REF!</definedName>
    <definedName name="XDO_?DATA022_NBA?" localSheetId="7">'[1]2017'!#REF!</definedName>
    <definedName name="XDO_?DATA022_NBA?">'[1]2017'!#REF!</definedName>
    <definedName name="XDO_?DATA022_NBA?1?" localSheetId="7">#REF!</definedName>
    <definedName name="XDO_?DATA022_NBA?1?">#REF!</definedName>
    <definedName name="XDO_?DATA022_NBA?2?" localSheetId="7">#REF!</definedName>
    <definedName name="XDO_?DATA022_NBA?2?">#REF!</definedName>
    <definedName name="XDO_?DATA022_NBA?3?" localSheetId="7">#REF!</definedName>
    <definedName name="XDO_?DATA022_NBA?3?">#REF!</definedName>
    <definedName name="XDO_?DATA022_NBA?4?" localSheetId="7">#REF!</definedName>
    <definedName name="XDO_?DATA022_NBA?4?">#REF!</definedName>
    <definedName name="XDO_?DATA023_NBA?" localSheetId="7">'[1]2017'!#REF!</definedName>
    <definedName name="XDO_?DATA023_NBA?">'[1]2017'!#REF!</definedName>
    <definedName name="XDO_?DATA023_NBA?1?" localSheetId="7">#REF!</definedName>
    <definedName name="XDO_?DATA023_NBA?1?">#REF!</definedName>
    <definedName name="XDO_?DATA023_NBA?2?" localSheetId="7">#REF!</definedName>
    <definedName name="XDO_?DATA023_NBA?2?">#REF!</definedName>
    <definedName name="XDO_?DATA023_NBA?3?" localSheetId="7">#REF!</definedName>
    <definedName name="XDO_?DATA023_NBA?3?">#REF!</definedName>
    <definedName name="XDO_?DATA023_NBA?4?" localSheetId="7">#REF!</definedName>
    <definedName name="XDO_?DATA023_NBA?4?">#REF!</definedName>
    <definedName name="XDO_?DATA024_NBA?" localSheetId="7">'[1]2017'!#REF!</definedName>
    <definedName name="XDO_?DATA024_NBA?">'[1]2017'!#REF!</definedName>
    <definedName name="XDO_?DATA024_NBA?1?" localSheetId="7">#REF!</definedName>
    <definedName name="XDO_?DATA024_NBA?1?">#REF!</definedName>
    <definedName name="XDO_?DATA024_NBA?2?" localSheetId="7">#REF!</definedName>
    <definedName name="XDO_?DATA024_NBA?2?">#REF!</definedName>
    <definedName name="XDO_?DATA024_NBA?3?" localSheetId="7">#REF!</definedName>
    <definedName name="XDO_?DATA024_NBA?3?">#REF!</definedName>
    <definedName name="XDO_?DATA024_NBA?4?" localSheetId="7">#REF!</definedName>
    <definedName name="XDO_?DATA024_NBA?4?">#REF!</definedName>
    <definedName name="XDO_?DATA025_NBA?" localSheetId="7">'[1]2017'!#REF!</definedName>
    <definedName name="XDO_?DATA025_NBA?">'[1]2017'!#REF!</definedName>
    <definedName name="XDO_?DATA025_NBA?1?" localSheetId="7">#REF!</definedName>
    <definedName name="XDO_?DATA025_NBA?1?">#REF!</definedName>
    <definedName name="XDO_?DATA025_NBA?2?" localSheetId="7">#REF!</definedName>
    <definedName name="XDO_?DATA025_NBA?2?">#REF!</definedName>
    <definedName name="XDO_?DATA025_NBA?3?" localSheetId="7">#REF!</definedName>
    <definedName name="XDO_?DATA025_NBA?3?">#REF!</definedName>
    <definedName name="XDO_?DATA025_NBA?4?" localSheetId="7">#REF!</definedName>
    <definedName name="XDO_?DATA025_NBA?4?">#REF!</definedName>
    <definedName name="XDO_?DATA026_NBA?" localSheetId="7">'[1]2017'!#REF!</definedName>
    <definedName name="XDO_?DATA026_NBA?">'[1]2017'!#REF!</definedName>
    <definedName name="XDO_?DATA026_NBA?1?" localSheetId="7">#REF!</definedName>
    <definedName name="XDO_?DATA026_NBA?1?">#REF!</definedName>
    <definedName name="XDO_?DATA026_NBA?2?" localSheetId="7">#REF!</definedName>
    <definedName name="XDO_?DATA026_NBA?2?">#REF!</definedName>
    <definedName name="XDO_?DATA026_NBA?3?" localSheetId="7">#REF!</definedName>
    <definedName name="XDO_?DATA026_NBA?3?">#REF!</definedName>
    <definedName name="XDO_?DATA026_NBA?4?" localSheetId="7">#REF!</definedName>
    <definedName name="XDO_?DATA026_NBA?4?">#REF!</definedName>
    <definedName name="XDO_?DATA027_NBA?" localSheetId="7">'[1]2017'!#REF!</definedName>
    <definedName name="XDO_?DATA027_NBA?">'[1]2017'!#REF!</definedName>
    <definedName name="XDO_?DATA027_NBA?1?" localSheetId="7">#REF!</definedName>
    <definedName name="XDO_?DATA027_NBA?1?">#REF!</definedName>
    <definedName name="XDO_?DATA027_NBA?2?" localSheetId="7">#REF!</definedName>
    <definedName name="XDO_?DATA027_NBA?2?">#REF!</definedName>
    <definedName name="XDO_?DATA027_NBA?3?" localSheetId="7">#REF!</definedName>
    <definedName name="XDO_?DATA027_NBA?3?">#REF!</definedName>
    <definedName name="XDO_?DATA027_NBA?4?" localSheetId="7">#REF!</definedName>
    <definedName name="XDO_?DATA027_NBA?4?">#REF!</definedName>
    <definedName name="XDO_?DATA028_NBA?" localSheetId="7">'[1]2017'!#REF!</definedName>
    <definedName name="XDO_?DATA028_NBA?">'[1]2017'!#REF!</definedName>
    <definedName name="XDO_?DATA028_NBA?1?" localSheetId="7">#REF!</definedName>
    <definedName name="XDO_?DATA028_NBA?1?">#REF!</definedName>
    <definedName name="XDO_?DATA028_NBA?2?" localSheetId="7">#REF!</definedName>
    <definedName name="XDO_?DATA028_NBA?2?">#REF!</definedName>
    <definedName name="XDO_?DATA028_NBA?3?" localSheetId="7">#REF!</definedName>
    <definedName name="XDO_?DATA028_NBA?3?">#REF!</definedName>
    <definedName name="XDO_?DATA028_NBA?4?" localSheetId="7">#REF!</definedName>
    <definedName name="XDO_?DATA028_NBA?4?">#REF!</definedName>
    <definedName name="XDO_?DATA029_NBA?" localSheetId="7">'[1]2017'!#REF!</definedName>
    <definedName name="XDO_?DATA029_NBA?">'[1]2017'!#REF!</definedName>
    <definedName name="XDO_?DATA029_NBA?1?" localSheetId="7">#REF!</definedName>
    <definedName name="XDO_?DATA029_NBA?1?">#REF!</definedName>
    <definedName name="XDO_?DATA029_NBA?2?" localSheetId="7">#REF!</definedName>
    <definedName name="XDO_?DATA029_NBA?2?">#REF!</definedName>
    <definedName name="XDO_?DATA029_NBA?3?" localSheetId="7">#REF!</definedName>
    <definedName name="XDO_?DATA029_NBA?3?">#REF!</definedName>
    <definedName name="XDO_?DATA029_NBA?4?" localSheetId="7">#REF!</definedName>
    <definedName name="XDO_?DATA029_NBA?4?">#REF!</definedName>
    <definedName name="XDO_?DATA030_NBA?" localSheetId="7">'[1]2017'!#REF!</definedName>
    <definedName name="XDO_?DATA030_NBA?">'[1]2017'!#REF!</definedName>
    <definedName name="XDO_?DATA030_NBA?1?" localSheetId="7">#REF!</definedName>
    <definedName name="XDO_?DATA030_NBA?1?">#REF!</definedName>
    <definedName name="XDO_?DATA030_NBA?2?" localSheetId="7">#REF!</definedName>
    <definedName name="XDO_?DATA030_NBA?2?">#REF!</definedName>
    <definedName name="XDO_?DATA030_NBA?3?" localSheetId="7">#REF!</definedName>
    <definedName name="XDO_?DATA030_NBA?3?">#REF!</definedName>
    <definedName name="XDO_?DATA030_NBA?4?" localSheetId="7">#REF!</definedName>
    <definedName name="XDO_?DATA030_NBA?4?">#REF!</definedName>
    <definedName name="XDO_?DATA031_NBA?" localSheetId="7">'[1]2017'!#REF!</definedName>
    <definedName name="XDO_?DATA031_NBA?">'[1]2017'!#REF!</definedName>
    <definedName name="XDO_?DATA031_NBA?1?" localSheetId="7">#REF!</definedName>
    <definedName name="XDO_?DATA031_NBA?1?">#REF!</definedName>
    <definedName name="XDO_?DATA031_NBA?2?" localSheetId="7">#REF!</definedName>
    <definedName name="XDO_?DATA031_NBA?2?">#REF!</definedName>
    <definedName name="XDO_?DATA031_NBA?3?" localSheetId="7">#REF!</definedName>
    <definedName name="XDO_?DATA031_NBA?3?">#REF!</definedName>
    <definedName name="XDO_?DATA031_NBA?4?" localSheetId="7">#REF!</definedName>
    <definedName name="XDO_?DATA031_NBA?4?">#REF!</definedName>
    <definedName name="XDO_?DATA032_NBA?" localSheetId="7">'[1]2017'!#REF!</definedName>
    <definedName name="XDO_?DATA032_NBA?">'[1]2017'!#REF!</definedName>
    <definedName name="XDO_?DATA032_NBA?1?" localSheetId="7">#REF!</definedName>
    <definedName name="XDO_?DATA032_NBA?1?">#REF!</definedName>
    <definedName name="XDO_?DATA032_NBA?2?" localSheetId="7">#REF!</definedName>
    <definedName name="XDO_?DATA032_NBA?2?">#REF!</definedName>
    <definedName name="XDO_?DATA032_NBA?3?" localSheetId="7">#REF!</definedName>
    <definedName name="XDO_?DATA032_NBA?3?">#REF!</definedName>
    <definedName name="XDO_?DATA032_NBA?4?" localSheetId="7">#REF!</definedName>
    <definedName name="XDO_?DATA032_NBA?4?">#REF!</definedName>
    <definedName name="XDO_?DATA033_NBA?" localSheetId="7">'[1]2017'!#REF!</definedName>
    <definedName name="XDO_?DATA033_NBA?">'[1]2017'!#REF!</definedName>
    <definedName name="XDO_?DATA033_NBA?1?" localSheetId="7">#REF!</definedName>
    <definedName name="XDO_?DATA033_NBA?1?">#REF!</definedName>
    <definedName name="XDO_?DATA033_NBA?2?" localSheetId="7">#REF!</definedName>
    <definedName name="XDO_?DATA033_NBA?2?">#REF!</definedName>
    <definedName name="XDO_?DATA033_NBA?3?" localSheetId="7">#REF!</definedName>
    <definedName name="XDO_?DATA033_NBA?3?">#REF!</definedName>
    <definedName name="XDO_?DATA033_NBA?4?" localSheetId="7">#REF!</definedName>
    <definedName name="XDO_?DATA033_NBA?4?">#REF!</definedName>
    <definedName name="XDO_?DATA034_NBA?" localSheetId="7">'[1]2017'!#REF!</definedName>
    <definedName name="XDO_?DATA034_NBA?">'[1]2017'!#REF!</definedName>
    <definedName name="XDO_?DATA034_NBA?1?" localSheetId="7">#REF!</definedName>
    <definedName name="XDO_?DATA034_NBA?1?">#REF!</definedName>
    <definedName name="XDO_?DATA034_NBA?2?" localSheetId="7">#REF!</definedName>
    <definedName name="XDO_?DATA034_NBA?2?">#REF!</definedName>
    <definedName name="XDO_?DATA034_NBA?3?" localSheetId="7">#REF!</definedName>
    <definedName name="XDO_?DATA034_NBA?3?">#REF!</definedName>
    <definedName name="XDO_?DATA034_NBA?4?" localSheetId="7">#REF!</definedName>
    <definedName name="XDO_?DATA034_NBA?4?">#REF!</definedName>
    <definedName name="XDO_?DATA035_NBA?" localSheetId="7">'[1]2017'!#REF!</definedName>
    <definedName name="XDO_?DATA035_NBA?">'[1]2017'!#REF!</definedName>
    <definedName name="XDO_?DATA035_NBA?1?" localSheetId="7">#REF!</definedName>
    <definedName name="XDO_?DATA035_NBA?1?">#REF!</definedName>
    <definedName name="XDO_?DATA035_NBA?2?" localSheetId="7">#REF!</definedName>
    <definedName name="XDO_?DATA035_NBA?2?">#REF!</definedName>
    <definedName name="XDO_?DATA035_NBA?3?" localSheetId="7">#REF!</definedName>
    <definedName name="XDO_?DATA035_NBA?3?">#REF!</definedName>
    <definedName name="XDO_?DATA035_NBA?4?" localSheetId="7">#REF!</definedName>
    <definedName name="XDO_?DATA035_NBA?4?">#REF!</definedName>
    <definedName name="XDO_?DATA036_NBA?" localSheetId="7">'[1]2017'!#REF!</definedName>
    <definedName name="XDO_?DATA036_NBA?">'[1]2017'!#REF!</definedName>
    <definedName name="XDO_?DATA036_NBA?1?" localSheetId="7">#REF!</definedName>
    <definedName name="XDO_?DATA036_NBA?1?">#REF!</definedName>
    <definedName name="XDO_?DATA036_NBA?2?" localSheetId="7">#REF!</definedName>
    <definedName name="XDO_?DATA036_NBA?2?">#REF!</definedName>
    <definedName name="XDO_?DATA036_NBA?3?" localSheetId="7">#REF!</definedName>
    <definedName name="XDO_?DATA036_NBA?3?">#REF!</definedName>
    <definedName name="XDO_?DATA036_NBA?4?" localSheetId="7">#REF!</definedName>
    <definedName name="XDO_?DATA036_NBA?4?">#REF!</definedName>
    <definedName name="XDO_?DATA037_NBA?" localSheetId="7">'[1]2017'!#REF!</definedName>
    <definedName name="XDO_?DATA037_NBA?">'[1]2017'!#REF!</definedName>
    <definedName name="XDO_?DATA037_NBA?1?" localSheetId="7">#REF!</definedName>
    <definedName name="XDO_?DATA037_NBA?1?">#REF!</definedName>
    <definedName name="XDO_?DATA037_NBA?2?" localSheetId="7">#REF!</definedName>
    <definedName name="XDO_?DATA037_NBA?2?">#REF!</definedName>
    <definedName name="XDO_?DATA037_NBA?3?" localSheetId="7">#REF!</definedName>
    <definedName name="XDO_?DATA037_NBA?3?">#REF!</definedName>
    <definedName name="XDO_?DATA037_NBA?4?" localSheetId="7">#REF!</definedName>
    <definedName name="XDO_?DATA037_NBA?4?">#REF!</definedName>
    <definedName name="XDO_?DATA038_NBA?" localSheetId="7">'[1]2017'!#REF!</definedName>
    <definedName name="XDO_?DATA038_NBA?">'[1]2017'!#REF!</definedName>
    <definedName name="XDO_?DATA038_NBA?1?" localSheetId="7">#REF!</definedName>
    <definedName name="XDO_?DATA038_NBA?1?">#REF!</definedName>
    <definedName name="XDO_?DATA038_NBA?2?" localSheetId="7">#REF!</definedName>
    <definedName name="XDO_?DATA038_NBA?2?">#REF!</definedName>
    <definedName name="XDO_?DATA038_NBA?3?" localSheetId="7">#REF!</definedName>
    <definedName name="XDO_?DATA038_NBA?3?">#REF!</definedName>
    <definedName name="XDO_?DATA038_NBA?4?" localSheetId="7">#REF!</definedName>
    <definedName name="XDO_?DATA038_NBA?4?">#REF!</definedName>
    <definedName name="XDO_?DATA039_NBA?" localSheetId="7">'[1]2017'!#REF!</definedName>
    <definedName name="XDO_?DATA039_NBA?">'[1]2017'!#REF!</definedName>
    <definedName name="XDO_?DATA039_NBA?1?" localSheetId="7">#REF!</definedName>
    <definedName name="XDO_?DATA039_NBA?1?">#REF!</definedName>
    <definedName name="XDO_?DATA039_NBA?2?" localSheetId="7">#REF!</definedName>
    <definedName name="XDO_?DATA039_NBA?2?">#REF!</definedName>
    <definedName name="XDO_?DATA039_NBA?3?" localSheetId="7">#REF!</definedName>
    <definedName name="XDO_?DATA039_NBA?3?">#REF!</definedName>
    <definedName name="XDO_?DATA039_NBA?4?" localSheetId="7">#REF!</definedName>
    <definedName name="XDO_?DATA039_NBA?4?">#REF!</definedName>
    <definedName name="XDO_?DATA040_NBA?" localSheetId="7">'[1]2017'!#REF!</definedName>
    <definedName name="XDO_?DATA040_NBA?">'[1]2017'!#REF!</definedName>
    <definedName name="XDO_?DATA040_NBA?1?" localSheetId="7">#REF!</definedName>
    <definedName name="XDO_?DATA040_NBA?1?">#REF!</definedName>
    <definedName name="XDO_?DATA040_NBA?2?" localSheetId="7">#REF!</definedName>
    <definedName name="XDO_?DATA040_NBA?2?">#REF!</definedName>
    <definedName name="XDO_?DATA040_NBA?3?" localSheetId="7">#REF!</definedName>
    <definedName name="XDO_?DATA040_NBA?3?">#REF!</definedName>
    <definedName name="XDO_?DATA040_NBA?4?" localSheetId="7">#REF!</definedName>
    <definedName name="XDO_?DATA040_NBA?4?">#REF!</definedName>
    <definedName name="XDO_?DATA041_NBA?" localSheetId="7">'[1]2017'!#REF!</definedName>
    <definedName name="XDO_?DATA041_NBA?">'[1]2017'!#REF!</definedName>
    <definedName name="XDO_?DATA041_NBA?1?" localSheetId="7">#REF!</definedName>
    <definedName name="XDO_?DATA041_NBA?1?">#REF!</definedName>
    <definedName name="XDO_?DATA041_NBA?2?" localSheetId="7">#REF!</definedName>
    <definedName name="XDO_?DATA041_NBA?2?">#REF!</definedName>
    <definedName name="XDO_?DATA041_NBA?3?" localSheetId="7">#REF!</definedName>
    <definedName name="XDO_?DATA041_NBA?3?">#REF!</definedName>
    <definedName name="XDO_?DATA041_NBA?4?" localSheetId="7">#REF!</definedName>
    <definedName name="XDO_?DATA041_NBA?4?">#REF!</definedName>
    <definedName name="XDO_?DATA042_NBA?" localSheetId="7">'[1]2017'!#REF!</definedName>
    <definedName name="XDO_?DATA042_NBA?">'[1]2017'!#REF!</definedName>
    <definedName name="XDO_?DATA042_NBA?1?" localSheetId="7">#REF!</definedName>
    <definedName name="XDO_?DATA042_NBA?1?">#REF!</definedName>
    <definedName name="XDO_?DATA042_NBA?2?" localSheetId="7">#REF!</definedName>
    <definedName name="XDO_?DATA042_NBA?2?">#REF!</definedName>
    <definedName name="XDO_?DATA042_NBA?3?" localSheetId="7">#REF!</definedName>
    <definedName name="XDO_?DATA042_NBA?3?">#REF!</definedName>
    <definedName name="XDO_?DATA042_NBA?4?" localSheetId="7">#REF!</definedName>
    <definedName name="XDO_?DATA042_NBA?4?">#REF!</definedName>
    <definedName name="XDO_?DATA043_NBA?" localSheetId="7">'[1]2017'!#REF!</definedName>
    <definedName name="XDO_?DATA043_NBA?">'[1]2017'!#REF!</definedName>
    <definedName name="XDO_?DATA043_NBA?1?" localSheetId="7">#REF!</definedName>
    <definedName name="XDO_?DATA043_NBA?1?">#REF!</definedName>
    <definedName name="XDO_?DATA043_NBA?2?" localSheetId="7">#REF!</definedName>
    <definedName name="XDO_?DATA043_NBA?2?">#REF!</definedName>
    <definedName name="XDO_?DATA043_NBA?3?" localSheetId="7">#REF!</definedName>
    <definedName name="XDO_?DATA043_NBA?3?">#REF!</definedName>
    <definedName name="XDO_?DATA043_NBA?4?" localSheetId="7">#REF!</definedName>
    <definedName name="XDO_?DATA043_NBA?4?">#REF!</definedName>
    <definedName name="XDO_?DATA044_NBA?" localSheetId="7">'[1]2017'!#REF!</definedName>
    <definedName name="XDO_?DATA044_NBA?">'[1]2017'!#REF!</definedName>
    <definedName name="XDO_?DATA044_NBA?1?" localSheetId="7">#REF!</definedName>
    <definedName name="XDO_?DATA044_NBA?1?">#REF!</definedName>
    <definedName name="XDO_?DATA044_NBA?2?" localSheetId="7">#REF!</definedName>
    <definedName name="XDO_?DATA044_NBA?2?">#REF!</definedName>
    <definedName name="XDO_?DATA044_NBA?3?" localSheetId="7">#REF!</definedName>
    <definedName name="XDO_?DATA044_NBA?3?">#REF!</definedName>
    <definedName name="XDO_?DATA044_NBA?4?" localSheetId="7">#REF!</definedName>
    <definedName name="XDO_?DATA044_NBA?4?">#REF!</definedName>
    <definedName name="XDO_?DATA045_NBA?" localSheetId="7">'[1]2017'!#REF!</definedName>
    <definedName name="XDO_?DATA045_NBA?">'[1]2017'!#REF!</definedName>
    <definedName name="XDO_?DATA045_NBA?1?" localSheetId="7">#REF!</definedName>
    <definedName name="XDO_?DATA045_NBA?1?">#REF!</definedName>
    <definedName name="XDO_?DATA045_NBA?2?" localSheetId="7">#REF!</definedName>
    <definedName name="XDO_?DATA045_NBA?2?">#REF!</definedName>
    <definedName name="XDO_?DATA045_NBA?3?" localSheetId="7">#REF!</definedName>
    <definedName name="XDO_?DATA045_NBA?3?">#REF!</definedName>
    <definedName name="XDO_?DATA045_NBA?4?" localSheetId="7">#REF!</definedName>
    <definedName name="XDO_?DATA045_NBA?4?">#REF!</definedName>
    <definedName name="XDO_?DATA046_NBA?" localSheetId="7">'[1]2017'!#REF!</definedName>
    <definedName name="XDO_?DATA046_NBA?">'[1]2017'!#REF!</definedName>
    <definedName name="XDO_?DATA046_NBA?1?" localSheetId="7">#REF!</definedName>
    <definedName name="XDO_?DATA046_NBA?1?">#REF!</definedName>
    <definedName name="XDO_?DATA046_NBA?2?" localSheetId="7">#REF!</definedName>
    <definedName name="XDO_?DATA046_NBA?2?">#REF!</definedName>
    <definedName name="XDO_?DATA046_NBA?3?" localSheetId="7">#REF!</definedName>
    <definedName name="XDO_?DATA046_NBA?3?">#REF!</definedName>
    <definedName name="XDO_?DATA046_NBA?4?" localSheetId="7">#REF!</definedName>
    <definedName name="XDO_?DATA046_NBA?4?">#REF!</definedName>
    <definedName name="XDO_?DATA047_NBA?" localSheetId="7">'[1]2017'!#REF!</definedName>
    <definedName name="XDO_?DATA047_NBA?">'[1]2017'!#REF!</definedName>
    <definedName name="XDO_?DATA047_NBA?1?" localSheetId="7">#REF!</definedName>
    <definedName name="XDO_?DATA047_NBA?1?">#REF!</definedName>
    <definedName name="XDO_?DATA047_NBA?2?" localSheetId="7">#REF!</definedName>
    <definedName name="XDO_?DATA047_NBA?2?">#REF!</definedName>
    <definedName name="XDO_?DATA047_NBA?3?" localSheetId="7">#REF!</definedName>
    <definedName name="XDO_?DATA047_NBA?3?">#REF!</definedName>
    <definedName name="XDO_?DATA047_NBA?4?" localSheetId="7">#REF!</definedName>
    <definedName name="XDO_?DATA047_NBA?4?">#REF!</definedName>
    <definedName name="XDO_?DATA048_NBA?" localSheetId="7">'[1]2017'!#REF!</definedName>
    <definedName name="XDO_?DATA048_NBA?">'[1]2017'!#REF!</definedName>
    <definedName name="XDO_?DATA048_NBA?1?" localSheetId="7">#REF!</definedName>
    <definedName name="XDO_?DATA048_NBA?1?">#REF!</definedName>
    <definedName name="XDO_?DATA048_NBA?2?" localSheetId="7">#REF!</definedName>
    <definedName name="XDO_?DATA048_NBA?2?">#REF!</definedName>
    <definedName name="XDO_?DATA048_NBA?3?" localSheetId="7">#REF!</definedName>
    <definedName name="XDO_?DATA048_NBA?3?">#REF!</definedName>
    <definedName name="XDO_?DATA048_NBA?4?" localSheetId="7">#REF!</definedName>
    <definedName name="XDO_?DATA048_NBA?4?">#REF!</definedName>
    <definedName name="XDO_?DATA049_NBA?" localSheetId="7">'[1]2017'!#REF!</definedName>
    <definedName name="XDO_?DATA049_NBA?">'[1]2017'!#REF!</definedName>
    <definedName name="XDO_?DATA049_NBA?1?" localSheetId="7">#REF!</definedName>
    <definedName name="XDO_?DATA049_NBA?1?">#REF!</definedName>
    <definedName name="XDO_?DATA049_NBA?2?" localSheetId="7">#REF!</definedName>
    <definedName name="XDO_?DATA049_NBA?2?">#REF!</definedName>
    <definedName name="XDO_?DATA049_NBA?3?" localSheetId="7">#REF!</definedName>
    <definedName name="XDO_?DATA049_NBA?3?">#REF!</definedName>
    <definedName name="XDO_?DATA049_NBA?4?" localSheetId="7">#REF!</definedName>
    <definedName name="XDO_?DATA049_NBA?4?">#REF!</definedName>
    <definedName name="XDO_?DATA050_NBA?" localSheetId="7">'[1]2017'!#REF!</definedName>
    <definedName name="XDO_?DATA050_NBA?">'[1]2017'!#REF!</definedName>
    <definedName name="XDO_?DATA050_NBA?1?" localSheetId="7">#REF!</definedName>
    <definedName name="XDO_?DATA050_NBA?1?">#REF!</definedName>
    <definedName name="XDO_?DATA050_NBA?2?" localSheetId="7">#REF!</definedName>
    <definedName name="XDO_?DATA050_NBA?2?">#REF!</definedName>
    <definedName name="XDO_?DATA050_NBA?3?" localSheetId="7">#REF!</definedName>
    <definedName name="XDO_?DATA050_NBA?3?">#REF!</definedName>
    <definedName name="XDO_?DATA050_NBA?4?" localSheetId="7">#REF!</definedName>
    <definedName name="XDO_?DATA050_NBA?4?">#REF!</definedName>
    <definedName name="XDO_?DATA051_NBA?" localSheetId="7">'[1]2017'!#REF!</definedName>
    <definedName name="XDO_?DATA051_NBA?">'[1]2017'!#REF!</definedName>
    <definedName name="XDO_?DATA051_NBA?1?" localSheetId="7">#REF!</definedName>
    <definedName name="XDO_?DATA051_NBA?1?">#REF!</definedName>
    <definedName name="XDO_?DATA051_NBA?2?" localSheetId="7">#REF!</definedName>
    <definedName name="XDO_?DATA051_NBA?2?">#REF!</definedName>
    <definedName name="XDO_?DATA051_NBA?3?" localSheetId="7">#REF!</definedName>
    <definedName name="XDO_?DATA051_NBA?3?">#REF!</definedName>
    <definedName name="XDO_?DATA051_NBA?4?" localSheetId="7">#REF!</definedName>
    <definedName name="XDO_?DATA051_NBA?4?">#REF!</definedName>
    <definedName name="XDO_?DATA052_NBA?" localSheetId="7">'[1]2017'!#REF!</definedName>
    <definedName name="XDO_?DATA052_NBA?">'[1]2017'!#REF!</definedName>
    <definedName name="XDO_?DATA052_NBA?1?" localSheetId="7">#REF!</definedName>
    <definedName name="XDO_?DATA052_NBA?1?">#REF!</definedName>
    <definedName name="XDO_?DATA052_NBA?2?" localSheetId="7">#REF!</definedName>
    <definedName name="XDO_?DATA052_NBA?2?">#REF!</definedName>
    <definedName name="XDO_?DATA052_NBA?3?" localSheetId="7">#REF!</definedName>
    <definedName name="XDO_?DATA052_NBA?3?">#REF!</definedName>
    <definedName name="XDO_?DATA052_NBA?4?" localSheetId="7">#REF!</definedName>
    <definedName name="XDO_?DATA052_NBA?4?">#REF!</definedName>
    <definedName name="XDO_?DATA053_NBA?" localSheetId="7">'[1]2017'!#REF!</definedName>
    <definedName name="XDO_?DATA053_NBA?">'[1]2017'!#REF!</definedName>
    <definedName name="XDO_?DATA053_NBA?1?" localSheetId="7">#REF!</definedName>
    <definedName name="XDO_?DATA053_NBA?1?">#REF!</definedName>
    <definedName name="XDO_?DATA053_NBA?2?" localSheetId="7">#REF!</definedName>
    <definedName name="XDO_?DATA053_NBA?2?">#REF!</definedName>
    <definedName name="XDO_?DATA053_NBA?3?" localSheetId="7">#REF!</definedName>
    <definedName name="XDO_?DATA053_NBA?3?">#REF!</definedName>
    <definedName name="XDO_?DATA053_NBA?4?" localSheetId="7">#REF!</definedName>
    <definedName name="XDO_?DATA053_NBA?4?">#REF!</definedName>
    <definedName name="XDO_?DATA054_NBA?" localSheetId="7">'[1]2017'!#REF!</definedName>
    <definedName name="XDO_?DATA054_NBA?">'[1]2017'!#REF!</definedName>
    <definedName name="XDO_?DATA054_NBA?1?" localSheetId="7">#REF!</definedName>
    <definedName name="XDO_?DATA054_NBA?1?">#REF!</definedName>
    <definedName name="XDO_?DATA054_NBA?2?" localSheetId="7">#REF!</definedName>
    <definedName name="XDO_?DATA054_NBA?2?">#REF!</definedName>
    <definedName name="XDO_?DATA054_NBA?3?" localSheetId="7">#REF!</definedName>
    <definedName name="XDO_?DATA054_NBA?3?">#REF!</definedName>
    <definedName name="XDO_?DATA054_NBA?4?" localSheetId="7">#REF!</definedName>
    <definedName name="XDO_?DATA054_NBA?4?">#REF!</definedName>
    <definedName name="XDO_?DATA055_NBA?" localSheetId="7">'[1]2017'!#REF!</definedName>
    <definedName name="XDO_?DATA055_NBA?">'[1]2017'!#REF!</definedName>
    <definedName name="XDO_?DATA055_NBA?1?" localSheetId="7">#REF!</definedName>
    <definedName name="XDO_?DATA055_NBA?1?">#REF!</definedName>
    <definedName name="XDO_?DATA055_NBA?2?" localSheetId="7">#REF!</definedName>
    <definedName name="XDO_?DATA055_NBA?2?">#REF!</definedName>
    <definedName name="XDO_?DATA055_NBA?3?" localSheetId="7">#REF!</definedName>
    <definedName name="XDO_?DATA055_NBA?3?">#REF!</definedName>
    <definedName name="XDO_?DATA055_NBA?4?" localSheetId="7">#REF!</definedName>
    <definedName name="XDO_?DATA055_NBA?4?">#REF!</definedName>
    <definedName name="XDO_?DATA056_NBA?" localSheetId="7">'[1]2017'!#REF!</definedName>
    <definedName name="XDO_?DATA056_NBA?">'[1]2017'!#REF!</definedName>
    <definedName name="XDO_?DATA056_NBA?1?" localSheetId="7">#REF!</definedName>
    <definedName name="XDO_?DATA056_NBA?1?">#REF!</definedName>
    <definedName name="XDO_?DATA056_NBA?2?" localSheetId="7">#REF!</definedName>
    <definedName name="XDO_?DATA056_NBA?2?">#REF!</definedName>
    <definedName name="XDO_?DATA056_NBA?3?" localSheetId="7">#REF!</definedName>
    <definedName name="XDO_?DATA056_NBA?3?">#REF!</definedName>
    <definedName name="XDO_?DATA056_NBA?4?" localSheetId="7">#REF!</definedName>
    <definedName name="XDO_?DATA056_NBA?4?">#REF!</definedName>
    <definedName name="XDO_?DATA057_NBA?" localSheetId="7">'[1]2017'!#REF!</definedName>
    <definedName name="XDO_?DATA057_NBA?">'[1]2017'!#REF!</definedName>
    <definedName name="XDO_?DATA057_NBA?1?" localSheetId="7">#REF!</definedName>
    <definedName name="XDO_?DATA057_NBA?1?">#REF!</definedName>
    <definedName name="XDO_?DATA057_NBA?2?" localSheetId="7">#REF!</definedName>
    <definedName name="XDO_?DATA057_NBA?2?">#REF!</definedName>
    <definedName name="XDO_?DATA057_NBA?3?" localSheetId="7">#REF!</definedName>
    <definedName name="XDO_?DATA057_NBA?3?">#REF!</definedName>
    <definedName name="XDO_?DATA057_NBA?4?" localSheetId="7">#REF!</definedName>
    <definedName name="XDO_?DATA057_NBA?4?">#REF!</definedName>
    <definedName name="XDO_?DATA058_NBA?" localSheetId="7">'[1]2017'!#REF!</definedName>
    <definedName name="XDO_?DATA058_NBA?">'[1]2017'!#REF!</definedName>
    <definedName name="XDO_?DATA058_NBA?1?" localSheetId="7">#REF!</definedName>
    <definedName name="XDO_?DATA058_NBA?1?">#REF!</definedName>
    <definedName name="XDO_?DATA058_NBA?2?" localSheetId="7">#REF!</definedName>
    <definedName name="XDO_?DATA058_NBA?2?">#REF!</definedName>
    <definedName name="XDO_?DATA058_NBA?3?" localSheetId="7">#REF!</definedName>
    <definedName name="XDO_?DATA058_NBA?3?">#REF!</definedName>
    <definedName name="XDO_?DATA058_NBA?4?" localSheetId="7">#REF!</definedName>
    <definedName name="XDO_?DATA058_NBA?4?">#REF!</definedName>
    <definedName name="XDO_?DATA059_NBA?" localSheetId="7">'[1]2017'!#REF!</definedName>
    <definedName name="XDO_?DATA059_NBA?">'[1]2017'!#REF!</definedName>
    <definedName name="XDO_?DATA059_NBA?1?" localSheetId="7">#REF!</definedName>
    <definedName name="XDO_?DATA059_NBA?1?">#REF!</definedName>
    <definedName name="XDO_?DATA059_NBA?2?" localSheetId="7">#REF!</definedName>
    <definedName name="XDO_?DATA059_NBA?2?">#REF!</definedName>
    <definedName name="XDO_?DATA059_NBA?3?" localSheetId="7">#REF!</definedName>
    <definedName name="XDO_?DATA059_NBA?3?">#REF!</definedName>
    <definedName name="XDO_?DATA059_NBA?4?" localSheetId="7">#REF!</definedName>
    <definedName name="XDO_?DATA059_NBA?4?">#REF!</definedName>
    <definedName name="XDO_?DATA060_NBA?" localSheetId="7">'[1]2017'!#REF!</definedName>
    <definedName name="XDO_?DATA060_NBA?">'[1]2017'!#REF!</definedName>
    <definedName name="XDO_?DATA060_NBA?1?" localSheetId="7">#REF!</definedName>
    <definedName name="XDO_?DATA060_NBA?1?">#REF!</definedName>
    <definedName name="XDO_?DATA060_NBA?2?" localSheetId="7">#REF!</definedName>
    <definedName name="XDO_?DATA060_NBA?2?">#REF!</definedName>
    <definedName name="XDO_?DATA060_NBA?3?" localSheetId="7">#REF!</definedName>
    <definedName name="XDO_?DATA060_NBA?3?">#REF!</definedName>
    <definedName name="XDO_?DATA060_NBA?4?" localSheetId="7">#REF!</definedName>
    <definedName name="XDO_?DATA060_NBA?4?">#REF!</definedName>
    <definedName name="XDO_?DATA061_NBA?" localSheetId="7">'[1]2017'!#REF!</definedName>
    <definedName name="XDO_?DATA061_NBA?">'[1]2017'!#REF!</definedName>
    <definedName name="XDO_?DATA061_NBA?1?" localSheetId="7">#REF!</definedName>
    <definedName name="XDO_?DATA061_NBA?1?">#REF!</definedName>
    <definedName name="XDO_?DATA061_NBA?2?" localSheetId="7">#REF!</definedName>
    <definedName name="XDO_?DATA061_NBA?2?">#REF!</definedName>
    <definedName name="XDO_?DATA061_NBA?3?" localSheetId="7">#REF!</definedName>
    <definedName name="XDO_?DATA061_NBA?3?">#REF!</definedName>
    <definedName name="XDO_?DATA061_NBA?4?" localSheetId="7">#REF!</definedName>
    <definedName name="XDO_?DATA061_NBA?4?">#REF!</definedName>
    <definedName name="XDO_?DATA062_NBA?" localSheetId="7">'[1]2017'!#REF!</definedName>
    <definedName name="XDO_?DATA062_NBA?">'[1]2017'!#REF!</definedName>
    <definedName name="XDO_?DATA062_NBA?1?" localSheetId="7">#REF!</definedName>
    <definedName name="XDO_?DATA062_NBA?1?">#REF!</definedName>
    <definedName name="XDO_?DATA062_NBA?2?" localSheetId="7">#REF!</definedName>
    <definedName name="XDO_?DATA062_NBA?2?">#REF!</definedName>
    <definedName name="XDO_?DATA062_NBA?3?" localSheetId="7">#REF!</definedName>
    <definedName name="XDO_?DATA062_NBA?3?">#REF!</definedName>
    <definedName name="XDO_?DATA062_NBA?4?" localSheetId="7">#REF!</definedName>
    <definedName name="XDO_?DATA062_NBA?4?">#REF!</definedName>
    <definedName name="XDO_?DATA063_NBA?" localSheetId="7">'[1]2017'!#REF!</definedName>
    <definedName name="XDO_?DATA063_NBA?">'[1]2017'!#REF!</definedName>
    <definedName name="XDO_?DATA063_NBA?1?" localSheetId="7">#REF!</definedName>
    <definedName name="XDO_?DATA063_NBA?1?">#REF!</definedName>
    <definedName name="XDO_?DATA063_NBA?2?" localSheetId="7">#REF!</definedName>
    <definedName name="XDO_?DATA063_NBA?2?">#REF!</definedName>
    <definedName name="XDO_?DATA063_NBA?3?" localSheetId="7">#REF!</definedName>
    <definedName name="XDO_?DATA063_NBA?3?">#REF!</definedName>
    <definedName name="XDO_?DATA063_NBA?4?" localSheetId="7">#REF!</definedName>
    <definedName name="XDO_?DATA063_NBA?4?">#REF!</definedName>
    <definedName name="XDO_?DATA064_NBA?" localSheetId="7">'[1]2017'!#REF!</definedName>
    <definedName name="XDO_?DATA064_NBA?">'[1]2017'!#REF!</definedName>
    <definedName name="XDO_?DATA064_NBA?1?" localSheetId="7">#REF!</definedName>
    <definedName name="XDO_?DATA064_NBA?1?">#REF!</definedName>
    <definedName name="XDO_?DATA064_NBA?2?" localSheetId="7">#REF!</definedName>
    <definedName name="XDO_?DATA064_NBA?2?">#REF!</definedName>
    <definedName name="XDO_?DATA064_NBA?3?" localSheetId="7">#REF!</definedName>
    <definedName name="XDO_?DATA064_NBA?3?">#REF!</definedName>
    <definedName name="XDO_?DATA064_NBA?4?" localSheetId="7">#REF!</definedName>
    <definedName name="XDO_?DATA064_NBA?4?">#REF!</definedName>
    <definedName name="XDO_?DATA065_NBA?" localSheetId="7">'[1]2017'!#REF!</definedName>
    <definedName name="XDO_?DATA065_NBA?">'[1]2017'!#REF!</definedName>
    <definedName name="XDO_?DATA065_NBA?1?" localSheetId="7">#REF!</definedName>
    <definedName name="XDO_?DATA065_NBA?1?">#REF!</definedName>
    <definedName name="XDO_?DATA065_NBA?2?" localSheetId="7">#REF!</definedName>
    <definedName name="XDO_?DATA065_NBA?2?">#REF!</definedName>
    <definedName name="XDO_?DATA065_NBA?3?" localSheetId="7">#REF!</definedName>
    <definedName name="XDO_?DATA065_NBA?3?">#REF!</definedName>
    <definedName name="XDO_?DATA065_NBA?4?" localSheetId="7">#REF!</definedName>
    <definedName name="XDO_?DATA065_NBA?4?">#REF!</definedName>
    <definedName name="XDO_?DATA066_NBA?1?" localSheetId="7">#REF!</definedName>
    <definedName name="XDO_?DATA066_NBA?1?">#REF!</definedName>
    <definedName name="XDO_?DATA066_NBA?2?" localSheetId="7">#REF!</definedName>
    <definedName name="XDO_?DATA066_NBA?2?">#REF!</definedName>
    <definedName name="XDO_?DATA066_NBA?3?" localSheetId="7">#REF!</definedName>
    <definedName name="XDO_?DATA066_NBA?3?">#REF!</definedName>
    <definedName name="XDO_?DATA066_NBA?4?" localSheetId="7">#REF!</definedName>
    <definedName name="XDO_?DATA066_NBA?4?">#REF!</definedName>
    <definedName name="XDO_?DATA067_NBA?" localSheetId="7">'[1]2017'!#REF!</definedName>
    <definedName name="XDO_?DATA067_NBA?">'[1]2017'!#REF!</definedName>
    <definedName name="XDO_?DATA067_NBA?1?" localSheetId="7">#REF!</definedName>
    <definedName name="XDO_?DATA067_NBA?1?">#REF!</definedName>
    <definedName name="XDO_?DATA067_NBA?2?" localSheetId="7">#REF!</definedName>
    <definedName name="XDO_?DATA067_NBA?2?">#REF!</definedName>
    <definedName name="XDO_?DATA067_NBA?3?" localSheetId="7">#REF!</definedName>
    <definedName name="XDO_?DATA067_NBA?3?">#REF!</definedName>
    <definedName name="XDO_?DATA067_NBA?4?" localSheetId="7">#REF!</definedName>
    <definedName name="XDO_?DATA067_NBA?4?">#REF!</definedName>
    <definedName name="XDO_?DATA068_NBA?" localSheetId="7">'[1]2017'!#REF!</definedName>
    <definedName name="XDO_?DATA068_NBA?">'[1]2017'!#REF!</definedName>
    <definedName name="XDO_?DATA068_NBA?1?" localSheetId="7">#REF!</definedName>
    <definedName name="XDO_?DATA068_NBA?1?">#REF!</definedName>
    <definedName name="XDO_?DATA068_NBA?2?" localSheetId="7">#REF!</definedName>
    <definedName name="XDO_?DATA068_NBA?2?">#REF!</definedName>
    <definedName name="XDO_?DATA068_NBA?3?" localSheetId="7">#REF!</definedName>
    <definedName name="XDO_?DATA068_NBA?3?">#REF!</definedName>
    <definedName name="XDO_?DATA068_NBA?4?" localSheetId="7">#REF!</definedName>
    <definedName name="XDO_?DATA068_NBA?4?">#REF!</definedName>
    <definedName name="XDO_?DATA069_NBA?" localSheetId="7">'[1]2017'!#REF!</definedName>
    <definedName name="XDO_?DATA069_NBA?">'[1]2017'!#REF!</definedName>
    <definedName name="XDO_?DATA069_NBA?1?" localSheetId="7">#REF!</definedName>
    <definedName name="XDO_?DATA069_NBA?1?">#REF!</definedName>
    <definedName name="XDO_?DATA069_NBA?2?" localSheetId="7">#REF!</definedName>
    <definedName name="XDO_?DATA069_NBA?2?">#REF!</definedName>
    <definedName name="XDO_?DATA069_NBA?3?" localSheetId="7">#REF!</definedName>
    <definedName name="XDO_?DATA069_NBA?3?">#REF!</definedName>
    <definedName name="XDO_?DATA069_NBA?4?" localSheetId="7">#REF!</definedName>
    <definedName name="XDO_?DATA069_NBA?4?">#REF!</definedName>
    <definedName name="XDO_?DATA070_NBA?" localSheetId="7">'[1]2017'!#REF!</definedName>
    <definedName name="XDO_?DATA070_NBA?">'[1]2017'!#REF!</definedName>
    <definedName name="XDO_?DATA070_NBA?1?" localSheetId="7">#REF!</definedName>
    <definedName name="XDO_?DATA070_NBA?1?">#REF!</definedName>
    <definedName name="XDO_?DATA070_NBA?2?" localSheetId="7">#REF!</definedName>
    <definedName name="XDO_?DATA070_NBA?2?">#REF!</definedName>
    <definedName name="XDO_?DATA070_NBA?3?" localSheetId="7">#REF!</definedName>
    <definedName name="XDO_?DATA070_NBA?3?">#REF!</definedName>
    <definedName name="XDO_?DATA070_NBA?4?" localSheetId="7">#REF!</definedName>
    <definedName name="XDO_?DATA070_NBA?4?">#REF!</definedName>
    <definedName name="XDO_?DATA071_NBA?" localSheetId="7">'[1]2017'!#REF!</definedName>
    <definedName name="XDO_?DATA071_NBA?">'[1]2017'!#REF!</definedName>
    <definedName name="XDO_?DATA071_NBA?1?" localSheetId="7">#REF!</definedName>
    <definedName name="XDO_?DATA071_NBA?1?">#REF!</definedName>
    <definedName name="XDO_?DATA071_NBA?2?" localSheetId="7">#REF!</definedName>
    <definedName name="XDO_?DATA071_NBA?2?">#REF!</definedName>
    <definedName name="XDO_?DATA071_NBA?3?" localSheetId="7">#REF!</definedName>
    <definedName name="XDO_?DATA071_NBA?3?">#REF!</definedName>
    <definedName name="XDO_?DATA071_NBA?4?" localSheetId="7">#REF!</definedName>
    <definedName name="XDO_?DATA071_NBA?4?">#REF!</definedName>
    <definedName name="XDO_?DATA072_NBA?" localSheetId="7">'[1]2017'!#REF!</definedName>
    <definedName name="XDO_?DATA072_NBA?">'[1]2017'!#REF!</definedName>
    <definedName name="XDO_?DATA072_NBA?1?" localSheetId="7">#REF!</definedName>
    <definedName name="XDO_?DATA072_NBA?1?">#REF!</definedName>
    <definedName name="XDO_?DATA072_NBA?2?" localSheetId="7">#REF!</definedName>
    <definedName name="XDO_?DATA072_NBA?2?">#REF!</definedName>
    <definedName name="XDO_?DATA072_NBA?3?" localSheetId="7">#REF!</definedName>
    <definedName name="XDO_?DATA072_NBA?3?">#REF!</definedName>
    <definedName name="XDO_?DATA072_NBA?4?" localSheetId="7">#REF!</definedName>
    <definedName name="XDO_?DATA072_NBA?4?">#REF!</definedName>
    <definedName name="XDO_?DATA073_NBA?" localSheetId="7">'[1]2017'!#REF!</definedName>
    <definedName name="XDO_?DATA073_NBA?">'[1]2017'!#REF!</definedName>
    <definedName name="XDO_?DATA073_NBA?1?" localSheetId="7">#REF!</definedName>
    <definedName name="XDO_?DATA073_NBA?1?">#REF!</definedName>
    <definedName name="XDO_?DATA073_NBA?2?" localSheetId="7">#REF!</definedName>
    <definedName name="XDO_?DATA073_NBA?2?">#REF!</definedName>
    <definedName name="XDO_?DATA073_NBA?3?" localSheetId="7">#REF!</definedName>
    <definedName name="XDO_?DATA073_NBA?3?">#REF!</definedName>
    <definedName name="XDO_?DATA073_NBA?4?" localSheetId="7">#REF!</definedName>
    <definedName name="XDO_?DATA073_NBA?4?">#REF!</definedName>
    <definedName name="XDO_?DATA074_NBA?1?" localSheetId="7">#REF!</definedName>
    <definedName name="XDO_?DATA074_NBA?1?">#REF!</definedName>
    <definedName name="XDO_?DATA074_NBA?2?" localSheetId="7">#REF!</definedName>
    <definedName name="XDO_?DATA074_NBA?2?">#REF!</definedName>
    <definedName name="XDO_?DATA074_NBA?3?" localSheetId="7">#REF!</definedName>
    <definedName name="XDO_?DATA074_NBA?3?">#REF!</definedName>
    <definedName name="XDO_?DATA074_NBA?4?" localSheetId="7">#REF!</definedName>
    <definedName name="XDO_?DATA074_NBA?4?">#REF!</definedName>
    <definedName name="XDO_?DATA075_NBA?" localSheetId="7">'[1]2017'!#REF!</definedName>
    <definedName name="XDO_?DATA075_NBA?">'[1]2017'!#REF!</definedName>
    <definedName name="XDO_?DATA075_NBA?1?" localSheetId="7">#REF!</definedName>
    <definedName name="XDO_?DATA075_NBA?1?">#REF!</definedName>
    <definedName name="XDO_?DATA075_NBA?2?" localSheetId="7">#REF!</definedName>
    <definedName name="XDO_?DATA075_NBA?2?">#REF!</definedName>
    <definedName name="XDO_?DATA075_NBA?3?" localSheetId="7">#REF!</definedName>
    <definedName name="XDO_?DATA075_NBA?3?">#REF!</definedName>
    <definedName name="XDO_?DATA075_NBA?4?" localSheetId="7">#REF!</definedName>
    <definedName name="XDO_?DATA075_NBA?4?">#REF!</definedName>
    <definedName name="XDO_?DATA076_NBA?" localSheetId="7">'[1]2017'!#REF!</definedName>
    <definedName name="XDO_?DATA076_NBA?">'[1]2017'!#REF!</definedName>
    <definedName name="XDO_?DATA076_NBA?1?" localSheetId="7">#REF!</definedName>
    <definedName name="XDO_?DATA076_NBA?1?">#REF!</definedName>
    <definedName name="XDO_?DATA076_NBA?2?" localSheetId="7">#REF!</definedName>
    <definedName name="XDO_?DATA076_NBA?2?">#REF!</definedName>
    <definedName name="XDO_?DATA076_NBA?3?" localSheetId="7">#REF!</definedName>
    <definedName name="XDO_?DATA076_NBA?3?">#REF!</definedName>
    <definedName name="XDO_?DATA076_NBA?4?" localSheetId="7">#REF!</definedName>
    <definedName name="XDO_?DATA076_NBA?4?">#REF!</definedName>
    <definedName name="XDO_?DATA077_NBA?1?" localSheetId="7">#REF!</definedName>
    <definedName name="XDO_?DATA077_NBA?1?">#REF!</definedName>
    <definedName name="XDO_?DATA077_NBA?2?" localSheetId="7">#REF!</definedName>
    <definedName name="XDO_?DATA077_NBA?2?">#REF!</definedName>
    <definedName name="XDO_?DATA077_NBA?3?" localSheetId="7">#REF!</definedName>
    <definedName name="XDO_?DATA077_NBA?3?">#REF!</definedName>
    <definedName name="XDO_?DATA077_NBA?4?" localSheetId="7">#REF!</definedName>
    <definedName name="XDO_?DATA077_NBA?4?">#REF!</definedName>
    <definedName name="XDO_?DATA078_NBA?1?" localSheetId="7">#REF!</definedName>
    <definedName name="XDO_?DATA078_NBA?1?">#REF!</definedName>
    <definedName name="XDO_?DATA078_NBA?2?" localSheetId="7">#REF!</definedName>
    <definedName name="XDO_?DATA078_NBA?2?">#REF!</definedName>
    <definedName name="XDO_?DATA078_NBA?3?" localSheetId="7">#REF!</definedName>
    <definedName name="XDO_?DATA078_NBA?3?">#REF!</definedName>
    <definedName name="XDO_?DATA078_NBA?4?" localSheetId="7">#REF!</definedName>
    <definedName name="XDO_?DATA078_NBA?4?">#REF!</definedName>
    <definedName name="XDO_?DATA079_NBA?1?" localSheetId="7">#REF!</definedName>
    <definedName name="XDO_?DATA079_NBA?1?">#REF!</definedName>
    <definedName name="XDO_?DATA079_NBA?2?" localSheetId="7">#REF!</definedName>
    <definedName name="XDO_?DATA079_NBA?2?">#REF!</definedName>
    <definedName name="XDO_?DATA079_NBA?3?" localSheetId="7">#REF!</definedName>
    <definedName name="XDO_?DATA079_NBA?3?">#REF!</definedName>
    <definedName name="XDO_?DATA079_NBA?4?" localSheetId="7">#REF!</definedName>
    <definedName name="XDO_?DATA079_NBA?4?">#REF!</definedName>
    <definedName name="XDO_?DATA080_NBA?" localSheetId="7">'[1]2017'!#REF!</definedName>
    <definedName name="XDO_?DATA080_NBA?">'[1]2017'!#REF!</definedName>
    <definedName name="XDO_?DATA080_NBA?1?" localSheetId="7">#REF!</definedName>
    <definedName name="XDO_?DATA080_NBA?1?">#REF!</definedName>
    <definedName name="XDO_?DATA080_NBA?2?" localSheetId="7">#REF!</definedName>
    <definedName name="XDO_?DATA080_NBA?2?">#REF!</definedName>
    <definedName name="XDO_?DATA080_NBA?3?" localSheetId="7">#REF!</definedName>
    <definedName name="XDO_?DATA080_NBA?3?">#REF!</definedName>
    <definedName name="XDO_?DATA080_NBA?4?" localSheetId="7">#REF!</definedName>
    <definedName name="XDO_?DATA080_NBA?4?">#REF!</definedName>
    <definedName name="XDO_?DATA081_NBA?1?" localSheetId="7">#REF!</definedName>
    <definedName name="XDO_?DATA081_NBA?1?">#REF!</definedName>
    <definedName name="XDO_?DATA081_NBA?2?" localSheetId="7">#REF!</definedName>
    <definedName name="XDO_?DATA081_NBA?2?">#REF!</definedName>
    <definedName name="XDO_?DATA081_NBA?3?" localSheetId="7">#REF!</definedName>
    <definedName name="XDO_?DATA081_NBA?3?">#REF!</definedName>
    <definedName name="XDO_?DATA081_NBA?4?" localSheetId="7">#REF!</definedName>
    <definedName name="XDO_?DATA081_NBA?4?">#REF!</definedName>
    <definedName name="XDO_?DATA082_NBA?1?" localSheetId="7">#REF!</definedName>
    <definedName name="XDO_?DATA082_NBA?1?">#REF!</definedName>
    <definedName name="XDO_?DATA082_NBA?2?" localSheetId="7">#REF!</definedName>
    <definedName name="XDO_?DATA082_NBA?2?">#REF!</definedName>
    <definedName name="XDO_?DATA082_NBA?3?" localSheetId="7">#REF!</definedName>
    <definedName name="XDO_?DATA082_NBA?3?">#REF!</definedName>
    <definedName name="XDO_?DATA082_NBA?4?" localSheetId="7">#REF!</definedName>
    <definedName name="XDO_?DATA082_NBA?4?">#REF!</definedName>
    <definedName name="XDO_?DATA083_NBA?" localSheetId="7">'[1]2017'!#REF!</definedName>
    <definedName name="XDO_?DATA083_NBA?">'[1]2017'!#REF!</definedName>
    <definedName name="XDO_?DATA083_NBA?1?" localSheetId="7">#REF!</definedName>
    <definedName name="XDO_?DATA083_NBA?1?">#REF!</definedName>
    <definedName name="XDO_?DATA083_NBA?2?" localSheetId="7">#REF!</definedName>
    <definedName name="XDO_?DATA083_NBA?2?">#REF!</definedName>
    <definedName name="XDO_?DATA083_NBA?3?" localSheetId="7">#REF!</definedName>
    <definedName name="XDO_?DATA083_NBA?3?">#REF!</definedName>
    <definedName name="XDO_?DATA083_NBA?4?" localSheetId="7">#REF!</definedName>
    <definedName name="XDO_?DATA083_NBA?4?">#REF!</definedName>
    <definedName name="XDO_?DATA084_NBA?" localSheetId="7">'[1]2017'!#REF!</definedName>
    <definedName name="XDO_?DATA084_NBA?">'[1]2017'!#REF!</definedName>
    <definedName name="XDO_?DATA084_NBA?1?" localSheetId="7">#REF!</definedName>
    <definedName name="XDO_?DATA084_NBA?1?">#REF!</definedName>
    <definedName name="XDO_?DATA084_NBA?2?" localSheetId="7">#REF!</definedName>
    <definedName name="XDO_?DATA084_NBA?2?">#REF!</definedName>
    <definedName name="XDO_?DATA084_NBA?3?" localSheetId="7">#REF!</definedName>
    <definedName name="XDO_?DATA084_NBA?3?">#REF!</definedName>
    <definedName name="XDO_?DATA084_NBA?4?" localSheetId="7">#REF!</definedName>
    <definedName name="XDO_?DATA084_NBA?4?">#REF!</definedName>
    <definedName name="XDO_?DATA085_NBA?" localSheetId="7">'[1]2017'!#REF!</definedName>
    <definedName name="XDO_?DATA085_NBA?">'[1]2017'!#REF!</definedName>
    <definedName name="XDO_?DATA085_NBA?1?" localSheetId="7">#REF!</definedName>
    <definedName name="XDO_?DATA085_NBA?1?">#REF!</definedName>
    <definedName name="XDO_?DATA085_NBA?2?" localSheetId="7">#REF!</definedName>
    <definedName name="XDO_?DATA085_NBA?2?">#REF!</definedName>
    <definedName name="XDO_?DATA085_NBA?3?" localSheetId="7">#REF!</definedName>
    <definedName name="XDO_?DATA085_NBA?3?">#REF!</definedName>
    <definedName name="XDO_?DATA085_NBA?4?" localSheetId="7">#REF!</definedName>
    <definedName name="XDO_?DATA085_NBA?4?">#REF!</definedName>
    <definedName name="XDO_?DATA086_NBA?" localSheetId="7">'[1]2017'!#REF!</definedName>
    <definedName name="XDO_?DATA086_NBA?">'[1]2017'!#REF!</definedName>
    <definedName name="XDO_?DATA086_NBA?1?" localSheetId="7">#REF!</definedName>
    <definedName name="XDO_?DATA086_NBA?1?">#REF!</definedName>
    <definedName name="XDO_?DATA086_NBA?2?" localSheetId="7">#REF!</definedName>
    <definedName name="XDO_?DATA086_NBA?2?">#REF!</definedName>
    <definedName name="XDO_?DATA086_NBA?3?" localSheetId="7">#REF!</definedName>
    <definedName name="XDO_?DATA086_NBA?3?">#REF!</definedName>
    <definedName name="XDO_?DATA086_NBA?4?" localSheetId="7">#REF!</definedName>
    <definedName name="XDO_?DATA086_NBA?4?">#REF!</definedName>
    <definedName name="XDO_?DATA087_NBA?" localSheetId="7">'[1]2017'!#REF!</definedName>
    <definedName name="XDO_?DATA087_NBA?">'[1]2017'!#REF!</definedName>
    <definedName name="XDO_?DATA087_NBA?1?" localSheetId="7">#REF!</definedName>
    <definedName name="XDO_?DATA087_NBA?1?">#REF!</definedName>
    <definedName name="XDO_?DATA087_NBA?2?" localSheetId="7">#REF!</definedName>
    <definedName name="XDO_?DATA087_NBA?2?">#REF!</definedName>
    <definedName name="XDO_?DATA087_NBA?3?" localSheetId="7">#REF!</definedName>
    <definedName name="XDO_?DATA087_NBA?3?">#REF!</definedName>
    <definedName name="XDO_?DATA087_NBA?4?" localSheetId="7">#REF!</definedName>
    <definedName name="XDO_?DATA087_NBA?4?">#REF!</definedName>
    <definedName name="XDO_?DATA088_NBA?" localSheetId="7">'[1]2017'!#REF!</definedName>
    <definedName name="XDO_?DATA088_NBA?">'[1]2017'!#REF!</definedName>
    <definedName name="XDO_?DATA088_NBA?1?" localSheetId="7">#REF!</definedName>
    <definedName name="XDO_?DATA088_NBA?1?">#REF!</definedName>
    <definedName name="XDO_?DATA088_NBA?2?" localSheetId="7">#REF!</definedName>
    <definedName name="XDO_?DATA088_NBA?2?">#REF!</definedName>
    <definedName name="XDO_?DATA088_NBA?3?" localSheetId="7">#REF!</definedName>
    <definedName name="XDO_?DATA088_NBA?3?">#REF!</definedName>
    <definedName name="XDO_?DATA088_NBA?4?" localSheetId="7">#REF!</definedName>
    <definedName name="XDO_?DATA088_NBA?4?">#REF!</definedName>
    <definedName name="XDO_?DATA089_NBA?" localSheetId="7">'[1]2017'!#REF!</definedName>
    <definedName name="XDO_?DATA089_NBA?">'[1]2017'!#REF!</definedName>
    <definedName name="XDO_?DATA089_NBA?1?" localSheetId="7">#REF!</definedName>
    <definedName name="XDO_?DATA089_NBA?1?">#REF!</definedName>
    <definedName name="XDO_?DATA089_NBA?2?" localSheetId="7">#REF!</definedName>
    <definedName name="XDO_?DATA089_NBA?2?">#REF!</definedName>
    <definedName name="XDO_?DATA089_NBA?3?" localSheetId="7">#REF!</definedName>
    <definedName name="XDO_?DATA089_NBA?3?">#REF!</definedName>
    <definedName name="XDO_?DATA089_NBA?4?" localSheetId="7">#REF!</definedName>
    <definedName name="XDO_?DATA089_NBA?4?">#REF!</definedName>
    <definedName name="XDO_?DATA090_NBA?1?" localSheetId="7">#REF!</definedName>
    <definedName name="XDO_?DATA090_NBA?1?">#REF!</definedName>
    <definedName name="XDO_?DATA090_NBA?2?" localSheetId="7">#REF!</definedName>
    <definedName name="XDO_?DATA090_NBA?2?">#REF!</definedName>
    <definedName name="XDO_?DATA090_NBA?3?" localSheetId="7">#REF!</definedName>
    <definedName name="XDO_?DATA090_NBA?3?">#REF!</definedName>
    <definedName name="XDO_?DATA090_NBA?4?" localSheetId="7">#REF!</definedName>
    <definedName name="XDO_?DATA090_NBA?4?">#REF!</definedName>
    <definedName name="XDO_?DATA091_NBA?" localSheetId="7">'[1]2017'!#REF!</definedName>
    <definedName name="XDO_?DATA091_NBA?">'[1]2017'!#REF!</definedName>
    <definedName name="XDO_?DATA091_NBA?1?" localSheetId="7">#REF!</definedName>
    <definedName name="XDO_?DATA091_NBA?1?">#REF!</definedName>
    <definedName name="XDO_?DATA091_NBA?2?" localSheetId="7">#REF!</definedName>
    <definedName name="XDO_?DATA091_NBA?2?">#REF!</definedName>
    <definedName name="XDO_?DATA091_NBA?3?" localSheetId="7">#REF!</definedName>
    <definedName name="XDO_?DATA091_NBA?3?">#REF!</definedName>
    <definedName name="XDO_?DATA091_NBA?4?" localSheetId="7">#REF!</definedName>
    <definedName name="XDO_?DATA091_NBA?4?">#REF!</definedName>
    <definedName name="XDO_?DATA092_NBA?" localSheetId="7">'[1]2017'!#REF!</definedName>
    <definedName name="XDO_?DATA092_NBA?">'[1]2017'!#REF!</definedName>
    <definedName name="XDO_?DATA092_NBA?1?" localSheetId="7">#REF!</definedName>
    <definedName name="XDO_?DATA092_NBA?1?">#REF!</definedName>
    <definedName name="XDO_?DATA092_NBA?2?" localSheetId="7">#REF!</definedName>
    <definedName name="XDO_?DATA092_NBA?2?">#REF!</definedName>
    <definedName name="XDO_?DATA092_NBA?3?" localSheetId="7">#REF!</definedName>
    <definedName name="XDO_?DATA092_NBA?3?">#REF!</definedName>
    <definedName name="XDO_?DATA092_NBA?4?" localSheetId="7">#REF!</definedName>
    <definedName name="XDO_?DATA092_NBA?4?">#REF!</definedName>
    <definedName name="XDO_?DATA093_NBA?" localSheetId="7">'[1]2017'!#REF!</definedName>
    <definedName name="XDO_?DATA093_NBA?">'[1]2017'!#REF!</definedName>
    <definedName name="XDO_?DATA093_NBA?1?" localSheetId="7">#REF!</definedName>
    <definedName name="XDO_?DATA093_NBA?1?">#REF!</definedName>
    <definedName name="XDO_?DATA093_NBA?2?" localSheetId="7">#REF!</definedName>
    <definedName name="XDO_?DATA093_NBA?2?">#REF!</definedName>
    <definedName name="XDO_?DATA093_NBA?3?" localSheetId="7">#REF!</definedName>
    <definedName name="XDO_?DATA093_NBA?3?">#REF!</definedName>
    <definedName name="XDO_?DATA093_NBA?4?" localSheetId="7">#REF!</definedName>
    <definedName name="XDO_?DATA093_NBA?4?">#REF!</definedName>
    <definedName name="XDO_?DATA094_NBA?" localSheetId="7">'[1]2017'!#REF!</definedName>
    <definedName name="XDO_?DATA094_NBA?">'[1]2017'!#REF!</definedName>
    <definedName name="XDO_?DATA094_NBA?1?" localSheetId="7">#REF!</definedName>
    <definedName name="XDO_?DATA094_NBA?1?">#REF!</definedName>
    <definedName name="XDO_?DATA094_NBA?2?" localSheetId="7">#REF!</definedName>
    <definedName name="XDO_?DATA094_NBA?2?">#REF!</definedName>
    <definedName name="XDO_?DATA094_NBA?3?" localSheetId="7">#REF!</definedName>
    <definedName name="XDO_?DATA094_NBA?3?">#REF!</definedName>
    <definedName name="XDO_?DATA094_NBA?4?" localSheetId="7">#REF!</definedName>
    <definedName name="XDO_?DATA094_NBA?4?">#REF!</definedName>
    <definedName name="XDO_?DATA095_NBA?" localSheetId="7">'[1]2017'!#REF!</definedName>
    <definedName name="XDO_?DATA095_NBA?">'[1]2017'!#REF!</definedName>
    <definedName name="XDO_?DATA095_NBA?1?" localSheetId="7">#REF!</definedName>
    <definedName name="XDO_?DATA095_NBA?1?">#REF!</definedName>
    <definedName name="XDO_?DATA095_NBA?2?" localSheetId="7">#REF!</definedName>
    <definedName name="XDO_?DATA095_NBA?2?">#REF!</definedName>
    <definedName name="XDO_?DATA095_NBA?3?" localSheetId="7">#REF!</definedName>
    <definedName name="XDO_?DATA095_NBA?3?">#REF!</definedName>
    <definedName name="XDO_?DATA095_NBA?4?" localSheetId="7">#REF!</definedName>
    <definedName name="XDO_?DATA095_NBA?4?">#REF!</definedName>
    <definedName name="XDO_?DATA096_NBA?" localSheetId="7">'[1]2017'!#REF!</definedName>
    <definedName name="XDO_?DATA096_NBA?">'[1]2017'!#REF!</definedName>
    <definedName name="XDO_?DATA096_NBA?1?" localSheetId="7">#REF!</definedName>
    <definedName name="XDO_?DATA096_NBA?1?">#REF!</definedName>
    <definedName name="XDO_?DATA096_NBA?2?" localSheetId="7">#REF!</definedName>
    <definedName name="XDO_?DATA096_NBA?2?">#REF!</definedName>
    <definedName name="XDO_?DATA096_NBA?3?" localSheetId="7">#REF!</definedName>
    <definedName name="XDO_?DATA096_NBA?3?">#REF!</definedName>
    <definedName name="XDO_?DATA096_NBA?4?" localSheetId="7">#REF!</definedName>
    <definedName name="XDO_?DATA096_NBA?4?">#REF!</definedName>
    <definedName name="XDO_?DATA097_NBA?" localSheetId="7">'[1]2017'!#REF!</definedName>
    <definedName name="XDO_?DATA097_NBA?">'[1]2017'!#REF!</definedName>
    <definedName name="XDO_?DATA097_NBA?1?" localSheetId="7">#REF!</definedName>
    <definedName name="XDO_?DATA097_NBA?1?">#REF!</definedName>
    <definedName name="XDO_?DATA097_NBA?2?" localSheetId="7">#REF!</definedName>
    <definedName name="XDO_?DATA097_NBA?2?">#REF!</definedName>
    <definedName name="XDO_?DATA097_NBA?3?" localSheetId="7">#REF!</definedName>
    <definedName name="XDO_?DATA097_NBA?3?">#REF!</definedName>
    <definedName name="XDO_?DATA097_NBA?4?" localSheetId="7">#REF!</definedName>
    <definedName name="XDO_?DATA097_NBA?4?">#REF!</definedName>
    <definedName name="XDO_?DATA098_NBA?" localSheetId="7">'[1]2017'!#REF!</definedName>
    <definedName name="XDO_?DATA098_NBA?">'[1]2017'!#REF!</definedName>
    <definedName name="XDO_?DATA098_NBA?1?" localSheetId="7">#REF!</definedName>
    <definedName name="XDO_?DATA098_NBA?1?">#REF!</definedName>
    <definedName name="XDO_?DATA098_NBA?2?" localSheetId="7">#REF!</definedName>
    <definedName name="XDO_?DATA098_NBA?2?">#REF!</definedName>
    <definedName name="XDO_?DATA098_NBA?3?" localSheetId="7">#REF!</definedName>
    <definedName name="XDO_?DATA098_NBA?3?">#REF!</definedName>
    <definedName name="XDO_?DATA098_NBA?4?" localSheetId="7">#REF!</definedName>
    <definedName name="XDO_?DATA098_NBA?4?">#REF!</definedName>
    <definedName name="XDO_?DATA099_NBA?" localSheetId="7">'[1]2017'!#REF!</definedName>
    <definedName name="XDO_?DATA099_NBA?">'[1]2017'!#REF!</definedName>
    <definedName name="XDO_?DATA099_NBA?1?" localSheetId="7">#REF!</definedName>
    <definedName name="XDO_?DATA099_NBA?1?">#REF!</definedName>
    <definedName name="XDO_?DATA099_NBA?2?" localSheetId="7">#REF!</definedName>
    <definedName name="XDO_?DATA099_NBA?2?">#REF!</definedName>
    <definedName name="XDO_?DATA099_NBA?3?" localSheetId="7">#REF!</definedName>
    <definedName name="XDO_?DATA099_NBA?3?">#REF!</definedName>
    <definedName name="XDO_?DATA099_NBA?4?" localSheetId="7">#REF!</definedName>
    <definedName name="XDO_?DATA099_NBA?4?">#REF!</definedName>
    <definedName name="XDO_?DATA100_NBA?" localSheetId="7">'[1]2017'!#REF!</definedName>
    <definedName name="XDO_?DATA100_NBA?">'[1]2017'!#REF!</definedName>
    <definedName name="XDO_?DATA100_NBA?1?" localSheetId="7">#REF!</definedName>
    <definedName name="XDO_?DATA100_NBA?1?">#REF!</definedName>
    <definedName name="XDO_?DATA100_NBA?2?" localSheetId="7">#REF!</definedName>
    <definedName name="XDO_?DATA100_NBA?2?">#REF!</definedName>
    <definedName name="XDO_?DATA100_NBA?3?" localSheetId="7">#REF!</definedName>
    <definedName name="XDO_?DATA100_NBA?3?">#REF!</definedName>
    <definedName name="XDO_?DATA100_NBA?4?" localSheetId="7">#REF!</definedName>
    <definedName name="XDO_?DATA100_NBA?4?">#REF!</definedName>
    <definedName name="XDO_?DATA101_NBA?" localSheetId="7">'[1]2017'!#REF!</definedName>
    <definedName name="XDO_?DATA101_NBA?">'[1]2017'!#REF!</definedName>
    <definedName name="XDO_?DATA101_NBA?1?" localSheetId="7">#REF!</definedName>
    <definedName name="XDO_?DATA101_NBA?1?">#REF!</definedName>
    <definedName name="XDO_?DATA101_NBA?2?" localSheetId="7">#REF!</definedName>
    <definedName name="XDO_?DATA101_NBA?2?">#REF!</definedName>
    <definedName name="XDO_?DATA101_NBA?3?" localSheetId="7">#REF!</definedName>
    <definedName name="XDO_?DATA101_NBA?3?">#REF!</definedName>
    <definedName name="XDO_?DATA101_NBA?4?" localSheetId="7">#REF!</definedName>
    <definedName name="XDO_?DATA101_NBA?4?">#REF!</definedName>
    <definedName name="XDO_?DATA102_NBA?" localSheetId="7">'[1]2017'!#REF!</definedName>
    <definedName name="XDO_?DATA102_NBA?">'[1]2017'!#REF!</definedName>
    <definedName name="XDO_?DATA102_NBA?1?" localSheetId="7">#REF!</definedName>
    <definedName name="XDO_?DATA102_NBA?1?">#REF!</definedName>
    <definedName name="XDO_?DATA102_NBA?2?" localSheetId="7">#REF!</definedName>
    <definedName name="XDO_?DATA102_NBA?2?">#REF!</definedName>
    <definedName name="XDO_?DATA102_NBA?3?" localSheetId="7">#REF!</definedName>
    <definedName name="XDO_?DATA102_NBA?3?">#REF!</definedName>
    <definedName name="XDO_?DATA102_NBA?4?" localSheetId="7">#REF!</definedName>
    <definedName name="XDO_?DATA102_NBA?4?">#REF!</definedName>
    <definedName name="XDO_?DATA103_NBA?" localSheetId="7">'[1]2017'!#REF!</definedName>
    <definedName name="XDO_?DATA103_NBA?">'[1]2017'!#REF!</definedName>
    <definedName name="XDO_?DATA103_NBA?1?" localSheetId="7">#REF!</definedName>
    <definedName name="XDO_?DATA103_NBA?1?">#REF!</definedName>
    <definedName name="XDO_?DATA103_NBA?2?" localSheetId="7">#REF!</definedName>
    <definedName name="XDO_?DATA103_NBA?2?">#REF!</definedName>
    <definedName name="XDO_?DATA103_NBA?3?" localSheetId="7">#REF!</definedName>
    <definedName name="XDO_?DATA103_NBA?3?">#REF!</definedName>
    <definedName name="XDO_?DATA103_NBA?4?" localSheetId="7">#REF!</definedName>
    <definedName name="XDO_?DATA103_NBA?4?">#REF!</definedName>
    <definedName name="XDO_?DATA104_NBA?" localSheetId="7">'[1]2017'!#REF!</definedName>
    <definedName name="XDO_?DATA104_NBA?">'[1]2017'!#REF!</definedName>
    <definedName name="XDO_?DATA104_NBA?1?" localSheetId="7">#REF!</definedName>
    <definedName name="XDO_?DATA104_NBA?1?">#REF!</definedName>
    <definedName name="XDO_?DATA104_NBA?2?" localSheetId="7">#REF!</definedName>
    <definedName name="XDO_?DATA104_NBA?2?">#REF!</definedName>
    <definedName name="XDO_?DATA104_NBA?3?" localSheetId="7">#REF!</definedName>
    <definedName name="XDO_?DATA104_NBA?3?">#REF!</definedName>
    <definedName name="XDO_?DATA104_NBA?4?" localSheetId="7">#REF!</definedName>
    <definedName name="XDO_?DATA104_NBA?4?">#REF!</definedName>
    <definedName name="XDO_?DATA105_NBA?" localSheetId="7">'[1]2017'!#REF!</definedName>
    <definedName name="XDO_?DATA105_NBA?">'[1]2017'!#REF!</definedName>
    <definedName name="XDO_?DATA105_NBA?1?" localSheetId="7">#REF!</definedName>
    <definedName name="XDO_?DATA105_NBA?1?">#REF!</definedName>
    <definedName name="XDO_?DATA105_NBA?2?" localSheetId="7">#REF!</definedName>
    <definedName name="XDO_?DATA105_NBA?2?">#REF!</definedName>
    <definedName name="XDO_?DATA105_NBA?3?" localSheetId="7">#REF!</definedName>
    <definedName name="XDO_?DATA105_NBA?3?">#REF!</definedName>
    <definedName name="XDO_?DATA105_NBA?4?" localSheetId="7">#REF!</definedName>
    <definedName name="XDO_?DATA105_NBA?4?">#REF!</definedName>
    <definedName name="XDO_?DATA106_NBA?" localSheetId="7">'[1]2017'!#REF!</definedName>
    <definedName name="XDO_?DATA106_NBA?">'[1]2017'!#REF!</definedName>
    <definedName name="XDO_?DATA106_NBA?1?" localSheetId="7">#REF!</definedName>
    <definedName name="XDO_?DATA106_NBA?1?">#REF!</definedName>
    <definedName name="XDO_?DATA106_NBA?2?" localSheetId="7">#REF!</definedName>
    <definedName name="XDO_?DATA106_NBA?2?">#REF!</definedName>
    <definedName name="XDO_?DATA106_NBA?3?" localSheetId="7">#REF!</definedName>
    <definedName name="XDO_?DATA106_NBA?3?">#REF!</definedName>
    <definedName name="XDO_?DATA106_NBA?4?" localSheetId="7">#REF!</definedName>
    <definedName name="XDO_?DATA106_NBA?4?">#REF!</definedName>
    <definedName name="XDO_?DATA107_NBA?" localSheetId="7">'[1]2017'!#REF!</definedName>
    <definedName name="XDO_?DATA107_NBA?">'[1]2017'!#REF!</definedName>
    <definedName name="XDO_?DATA107_NBA?1?" localSheetId="7">#REF!</definedName>
    <definedName name="XDO_?DATA107_NBA?1?">#REF!</definedName>
    <definedName name="XDO_?DATA107_NBA?2?" localSheetId="7">#REF!</definedName>
    <definedName name="XDO_?DATA107_NBA?2?">#REF!</definedName>
    <definedName name="XDO_?DATA107_NBA?3?" localSheetId="7">#REF!</definedName>
    <definedName name="XDO_?DATA107_NBA?3?">#REF!</definedName>
    <definedName name="XDO_?DATA107_NBA?4?" localSheetId="7">#REF!</definedName>
    <definedName name="XDO_?DATA107_NBA?4?">#REF!</definedName>
    <definedName name="XDO_?DATA108_NBA?" localSheetId="7">'[1]2017'!#REF!</definedName>
    <definedName name="XDO_?DATA108_NBA?">'[1]2017'!#REF!</definedName>
    <definedName name="XDO_?DATA108_NBA?1?" localSheetId="7">#REF!</definedName>
    <definedName name="XDO_?DATA108_NBA?1?">#REF!</definedName>
    <definedName name="XDO_?DATA108_NBA?2?" localSheetId="7">#REF!</definedName>
    <definedName name="XDO_?DATA108_NBA?2?">#REF!</definedName>
    <definedName name="XDO_?DATA108_NBA?3?" localSheetId="7">#REF!</definedName>
    <definedName name="XDO_?DATA108_NBA?3?">#REF!</definedName>
    <definedName name="XDO_?DATA108_NBA?4?" localSheetId="7">#REF!</definedName>
    <definedName name="XDO_?DATA108_NBA?4?">#REF!</definedName>
    <definedName name="XDO_?DATA109_NBA?" localSheetId="7">'[1]2017'!#REF!</definedName>
    <definedName name="XDO_?DATA109_NBA?">'[1]2017'!#REF!</definedName>
    <definedName name="XDO_?DATA109_NBA?1?" localSheetId="7">#REF!</definedName>
    <definedName name="XDO_?DATA109_NBA?1?">#REF!</definedName>
    <definedName name="XDO_?DATA109_NBA?2?" localSheetId="7">#REF!</definedName>
    <definedName name="XDO_?DATA109_NBA?2?">#REF!</definedName>
    <definedName name="XDO_?DATA109_NBA?3?" localSheetId="7">#REF!</definedName>
    <definedName name="XDO_?DATA109_NBA?3?">#REF!</definedName>
    <definedName name="XDO_?DATA109_NBA?4?" localSheetId="7">#REF!</definedName>
    <definedName name="XDO_?DATA109_NBA?4?">#REF!</definedName>
    <definedName name="XDO_?DATA110_NBA?" localSheetId="7">'[1]2017'!#REF!</definedName>
    <definedName name="XDO_?DATA110_NBA?">'[1]2017'!#REF!</definedName>
    <definedName name="XDO_?DATA110_NBA?1?" localSheetId="7">#REF!</definedName>
    <definedName name="XDO_?DATA110_NBA?1?">#REF!</definedName>
    <definedName name="XDO_?DATA110_NBA?2?" localSheetId="7">#REF!</definedName>
    <definedName name="XDO_?DATA110_NBA?2?">#REF!</definedName>
    <definedName name="XDO_?DATA110_NBA?3?" localSheetId="7">#REF!</definedName>
    <definedName name="XDO_?DATA110_NBA?3?">#REF!</definedName>
    <definedName name="XDO_?DATA110_NBA?4?" localSheetId="7">#REF!</definedName>
    <definedName name="XDO_?DATA110_NBA?4?">#REF!</definedName>
    <definedName name="XDO_?DATA111_NBA?" localSheetId="7">'[1]2017'!#REF!</definedName>
    <definedName name="XDO_?DATA111_NBA?">'[1]2017'!#REF!</definedName>
    <definedName name="XDO_?DATA111_NBA?1?" localSheetId="7">#REF!</definedName>
    <definedName name="XDO_?DATA111_NBA?1?">#REF!</definedName>
    <definedName name="XDO_?DATA111_NBA?2?" localSheetId="7">#REF!</definedName>
    <definedName name="XDO_?DATA111_NBA?2?">#REF!</definedName>
    <definedName name="XDO_?DATA111_NBA?3?" localSheetId="7">#REF!</definedName>
    <definedName name="XDO_?DATA111_NBA?3?">#REF!</definedName>
    <definedName name="XDO_?DATA111_NBA?4?" localSheetId="7">#REF!</definedName>
    <definedName name="XDO_?DATA111_NBA?4?">#REF!</definedName>
    <definedName name="XDO_?DATA112_NBA?" localSheetId="7">'[1]2017'!#REF!</definedName>
    <definedName name="XDO_?DATA112_NBA?">'[1]2017'!#REF!</definedName>
    <definedName name="XDO_?DATA112_NBA?1?" localSheetId="7">#REF!</definedName>
    <definedName name="XDO_?DATA112_NBA?1?">#REF!</definedName>
    <definedName name="XDO_?DATA112_NBA?2?" localSheetId="7">#REF!</definedName>
    <definedName name="XDO_?DATA112_NBA?2?">#REF!</definedName>
    <definedName name="XDO_?DATA112_NBA?3?" localSheetId="7">#REF!</definedName>
    <definedName name="XDO_?DATA112_NBA?3?">#REF!</definedName>
    <definedName name="XDO_?DATA112_NBA?4?" localSheetId="7">#REF!</definedName>
    <definedName name="XDO_?DATA112_NBA?4?">#REF!</definedName>
    <definedName name="XDO_?DATA113_NBA?" localSheetId="7">'[1]2017'!#REF!</definedName>
    <definedName name="XDO_?DATA113_NBA?">'[1]2017'!#REF!</definedName>
    <definedName name="XDO_?DATA113_NBA?1?" localSheetId="7">#REF!</definedName>
    <definedName name="XDO_?DATA113_NBA?1?">#REF!</definedName>
    <definedName name="XDO_?DATA113_NBA?2?" localSheetId="7">#REF!</definedName>
    <definedName name="XDO_?DATA113_NBA?2?">#REF!</definedName>
    <definedName name="XDO_?DATA113_NBA?3?" localSheetId="7">#REF!</definedName>
    <definedName name="XDO_?DATA113_NBA?3?">#REF!</definedName>
    <definedName name="XDO_?DATA113_NBA?4?" localSheetId="7">#REF!</definedName>
    <definedName name="XDO_?DATA113_NBA?4?">#REF!</definedName>
    <definedName name="XDO_?DATA114_NBA?" localSheetId="7">'[1]2017'!#REF!</definedName>
    <definedName name="XDO_?DATA114_NBA?">'[1]2017'!#REF!</definedName>
    <definedName name="XDO_?DATA114_NBA?1?" localSheetId="7">#REF!</definedName>
    <definedName name="XDO_?DATA114_NBA?1?">#REF!</definedName>
    <definedName name="XDO_?DATA114_NBA?2?" localSheetId="7">#REF!</definedName>
    <definedName name="XDO_?DATA114_NBA?2?">#REF!</definedName>
    <definedName name="XDO_?DATA114_NBA?3?" localSheetId="7">#REF!</definedName>
    <definedName name="XDO_?DATA114_NBA?3?">#REF!</definedName>
    <definedName name="XDO_?DATA114_NBA?4?" localSheetId="7">#REF!</definedName>
    <definedName name="XDO_?DATA114_NBA?4?">#REF!</definedName>
    <definedName name="XDO_?DATA115_NBA?" localSheetId="7">'[1]2017'!#REF!</definedName>
    <definedName name="XDO_?DATA115_NBA?">'[1]2017'!#REF!</definedName>
    <definedName name="XDO_?DATA115_NBA?1?" localSheetId="7">#REF!</definedName>
    <definedName name="XDO_?DATA115_NBA?1?">#REF!</definedName>
    <definedName name="XDO_?DATA115_NBA?2?" localSheetId="7">#REF!</definedName>
    <definedName name="XDO_?DATA115_NBA?2?">#REF!</definedName>
    <definedName name="XDO_?DATA115_NBA?3?" localSheetId="7">#REF!</definedName>
    <definedName name="XDO_?DATA115_NBA?3?">#REF!</definedName>
    <definedName name="XDO_?DATA115_NBA?4?" localSheetId="7">#REF!</definedName>
    <definedName name="XDO_?DATA115_NBA?4?">#REF!</definedName>
    <definedName name="XDO_?DATA116_NBA?" localSheetId="7">'[1]2017'!#REF!</definedName>
    <definedName name="XDO_?DATA116_NBA?">'[1]2017'!#REF!</definedName>
    <definedName name="XDO_?DATA116_NBA?1?" localSheetId="7">#REF!</definedName>
    <definedName name="XDO_?DATA116_NBA?1?">#REF!</definedName>
    <definedName name="XDO_?DATA116_NBA?2?" localSheetId="7">#REF!</definedName>
    <definedName name="XDO_?DATA116_NBA?2?">#REF!</definedName>
    <definedName name="XDO_?DATA116_NBA?3?" localSheetId="7">#REF!</definedName>
    <definedName name="XDO_?DATA116_NBA?3?">#REF!</definedName>
    <definedName name="XDO_?DATA116_NBA?4?" localSheetId="7">#REF!</definedName>
    <definedName name="XDO_?DATA116_NBA?4?">#REF!</definedName>
    <definedName name="XDO_?DATA117_NBA?" localSheetId="7">'[1]2017'!#REF!</definedName>
    <definedName name="XDO_?DATA117_NBA?">'[1]2017'!#REF!</definedName>
    <definedName name="XDO_?DATA117_NBA?1?" localSheetId="7">#REF!</definedName>
    <definedName name="XDO_?DATA117_NBA?1?">#REF!</definedName>
    <definedName name="XDO_?DATA117_NBA?2?" localSheetId="7">#REF!</definedName>
    <definedName name="XDO_?DATA117_NBA?2?">#REF!</definedName>
    <definedName name="XDO_?DATA117_NBA?3?" localSheetId="7">#REF!</definedName>
    <definedName name="XDO_?DATA117_NBA?3?">#REF!</definedName>
    <definedName name="XDO_?DATA117_NBA?4?" localSheetId="7">#REF!</definedName>
    <definedName name="XDO_?DATA117_NBA?4?">#REF!</definedName>
    <definedName name="XDO_?DATA118_NBA?" localSheetId="7">'[1]2017'!#REF!</definedName>
    <definedName name="XDO_?DATA118_NBA?">'[1]2017'!#REF!</definedName>
    <definedName name="XDO_?DATA118_NBA?1?" localSheetId="7">#REF!</definedName>
    <definedName name="XDO_?DATA118_NBA?1?">#REF!</definedName>
    <definedName name="XDO_?DATA118_NBA?2?" localSheetId="7">#REF!</definedName>
    <definedName name="XDO_?DATA118_NBA?2?">#REF!</definedName>
    <definedName name="XDO_?DATA118_NBA?3?" localSheetId="7">#REF!</definedName>
    <definedName name="XDO_?DATA118_NBA?3?">#REF!</definedName>
    <definedName name="XDO_?DATA118_NBA?4?" localSheetId="7">#REF!</definedName>
    <definedName name="XDO_?DATA118_NBA?4?">#REF!</definedName>
    <definedName name="XDO_?DATA119_NBA?" localSheetId="7">'[1]2017'!#REF!</definedName>
    <definedName name="XDO_?DATA119_NBA?">'[1]2017'!#REF!</definedName>
    <definedName name="XDO_?DATA119_NBA?1?" localSheetId="7">#REF!</definedName>
    <definedName name="XDO_?DATA119_NBA?1?">#REF!</definedName>
    <definedName name="XDO_?DATA119_NBA?2?" localSheetId="7">#REF!</definedName>
    <definedName name="XDO_?DATA119_NBA?2?">#REF!</definedName>
    <definedName name="XDO_?DATA119_NBA?3?" localSheetId="7">#REF!</definedName>
    <definedName name="XDO_?DATA119_NBA?3?">#REF!</definedName>
    <definedName name="XDO_?DATA119_NBA?4?" localSheetId="7">#REF!</definedName>
    <definedName name="XDO_?DATA119_NBA?4?">#REF!</definedName>
    <definedName name="XDO_?DATA120_NBA?" localSheetId="7">'[1]2017'!#REF!</definedName>
    <definedName name="XDO_?DATA120_NBA?">'[1]2017'!#REF!</definedName>
    <definedName name="XDO_?DATA120_NBA?1?" localSheetId="7">#REF!</definedName>
    <definedName name="XDO_?DATA120_NBA?1?">#REF!</definedName>
    <definedName name="XDO_?DATA120_NBA?2?" localSheetId="7">#REF!</definedName>
    <definedName name="XDO_?DATA120_NBA?2?">#REF!</definedName>
    <definedName name="XDO_?DATA120_NBA?3?" localSheetId="7">#REF!</definedName>
    <definedName name="XDO_?DATA120_NBA?3?">#REF!</definedName>
    <definedName name="XDO_?DATA120_NBA?4?" localSheetId="7">#REF!</definedName>
    <definedName name="XDO_?DATA120_NBA?4?">#REF!</definedName>
    <definedName name="XDO_?DATA121_NBA?" localSheetId="7">'[1]2017'!#REF!</definedName>
    <definedName name="XDO_?DATA121_NBA?">'[1]2017'!#REF!</definedName>
    <definedName name="XDO_?DATA121_NBA?1?" localSheetId="7">#REF!</definedName>
    <definedName name="XDO_?DATA121_NBA?1?">#REF!</definedName>
    <definedName name="XDO_?DATA121_NBA?2?" localSheetId="7">#REF!</definedName>
    <definedName name="XDO_?DATA121_NBA?2?">#REF!</definedName>
    <definedName name="XDO_?DATA121_NBA?3?" localSheetId="7">#REF!</definedName>
    <definedName name="XDO_?DATA121_NBA?3?">#REF!</definedName>
    <definedName name="XDO_?DATA121_NBA?4?" localSheetId="7">#REF!</definedName>
    <definedName name="XDO_?DATA121_NBA?4?">#REF!</definedName>
    <definedName name="XDO_?DATA122_NBA?" localSheetId="7">'[1]2017'!#REF!</definedName>
    <definedName name="XDO_?DATA122_NBA?">'[1]2017'!#REF!</definedName>
    <definedName name="XDO_?DATA122_NBA?1?" localSheetId="7">#REF!</definedName>
    <definedName name="XDO_?DATA122_NBA?1?">#REF!</definedName>
    <definedName name="XDO_?DATA122_NBA?2?" localSheetId="7">#REF!</definedName>
    <definedName name="XDO_?DATA122_NBA?2?">#REF!</definedName>
    <definedName name="XDO_?DATA122_NBA?3?" localSheetId="7">#REF!</definedName>
    <definedName name="XDO_?DATA122_NBA?3?">#REF!</definedName>
    <definedName name="XDO_?DATA122_NBA?4?" localSheetId="7">#REF!</definedName>
    <definedName name="XDO_?DATA122_NBA?4?">#REF!</definedName>
    <definedName name="XDO_?DATA123_NBA?" localSheetId="7">'[1]2017'!#REF!</definedName>
    <definedName name="XDO_?DATA123_NBA?">'[1]2017'!#REF!</definedName>
    <definedName name="XDO_?DATA123_NBA?1?" localSheetId="7">#REF!</definedName>
    <definedName name="XDO_?DATA123_NBA?1?">#REF!</definedName>
    <definedName name="XDO_?DATA123_NBA?2?" localSheetId="7">#REF!</definedName>
    <definedName name="XDO_?DATA123_NBA?2?">#REF!</definedName>
    <definedName name="XDO_?DATA123_NBA?3?" localSheetId="7">#REF!</definedName>
    <definedName name="XDO_?DATA123_NBA?3?">#REF!</definedName>
    <definedName name="XDO_?DATA123_NBA?4?" localSheetId="7">#REF!</definedName>
    <definedName name="XDO_?DATA123_NBA?4?">#REF!</definedName>
    <definedName name="XDO_?DATA124_NBA?" localSheetId="7">'[1]2017'!#REF!</definedName>
    <definedName name="XDO_?DATA124_NBA?">'[1]2017'!#REF!</definedName>
    <definedName name="XDO_?DATA124_NBA?1?" localSheetId="7">#REF!</definedName>
    <definedName name="XDO_?DATA124_NBA?1?">#REF!</definedName>
    <definedName name="XDO_?DATA124_NBA?2?" localSheetId="7">#REF!</definedName>
    <definedName name="XDO_?DATA124_NBA?2?">#REF!</definedName>
    <definedName name="XDO_?DATA124_NBA?3?" localSheetId="7">#REF!</definedName>
    <definedName name="XDO_?DATA124_NBA?3?">#REF!</definedName>
    <definedName name="XDO_?DATA124_NBA?4?" localSheetId="7">#REF!</definedName>
    <definedName name="XDO_?DATA124_NBA?4?">#REF!</definedName>
    <definedName name="XDO_?DATA125_NBA?" localSheetId="7">'[1]2017'!#REF!</definedName>
    <definedName name="XDO_?DATA125_NBA?">'[1]2017'!#REF!</definedName>
    <definedName name="XDO_?DATA125_NBA?1?" localSheetId="7">#REF!</definedName>
    <definedName name="XDO_?DATA125_NBA?1?">#REF!</definedName>
    <definedName name="XDO_?DATA125_NBA?2?" localSheetId="7">#REF!</definedName>
    <definedName name="XDO_?DATA125_NBA?2?">#REF!</definedName>
    <definedName name="XDO_?DATA125_NBA?3?" localSheetId="7">#REF!</definedName>
    <definedName name="XDO_?DATA125_NBA?3?">#REF!</definedName>
    <definedName name="XDO_?DATA125_NBA?4?" localSheetId="7">#REF!</definedName>
    <definedName name="XDO_?DATA125_NBA?4?">#REF!</definedName>
    <definedName name="XDO_?DATA126_NBA?" localSheetId="7">'[1]2017'!#REF!</definedName>
    <definedName name="XDO_?DATA126_NBA?">'[1]2017'!#REF!</definedName>
    <definedName name="XDO_?DATA126_NBA?1?" localSheetId="7">#REF!</definedName>
    <definedName name="XDO_?DATA126_NBA?1?">#REF!</definedName>
    <definedName name="XDO_?DATA126_NBA?2?" localSheetId="7">#REF!</definedName>
    <definedName name="XDO_?DATA126_NBA?2?">#REF!</definedName>
    <definedName name="XDO_?DATA126_NBA?3?" localSheetId="7">#REF!</definedName>
    <definedName name="XDO_?DATA126_NBA?3?">#REF!</definedName>
    <definedName name="XDO_?DATA126_NBA?4?" localSheetId="7">#REF!</definedName>
    <definedName name="XDO_?DATA126_NBA?4?">#REF!</definedName>
    <definedName name="XDO_?DATA127_NBA?" localSheetId="7">'[1]2017'!#REF!</definedName>
    <definedName name="XDO_?DATA127_NBA?">'[1]2017'!#REF!</definedName>
    <definedName name="XDO_?DATA127_NBA?1?" localSheetId="7">#REF!</definedName>
    <definedName name="XDO_?DATA127_NBA?1?">#REF!</definedName>
    <definedName name="XDO_?DATA127_NBA?2?" localSheetId="7">#REF!</definedName>
    <definedName name="XDO_?DATA127_NBA?2?">#REF!</definedName>
    <definedName name="XDO_?DATA127_NBA?3?" localSheetId="7">#REF!</definedName>
    <definedName name="XDO_?DATA127_NBA?3?">#REF!</definedName>
    <definedName name="XDO_?DATA127_NBA?4?" localSheetId="7">#REF!</definedName>
    <definedName name="XDO_?DATA127_NBA?4?">#REF!</definedName>
    <definedName name="XDO_?DATA128_NBA?" localSheetId="7">'[1]2017'!#REF!</definedName>
    <definedName name="XDO_?DATA128_NBA?">'[1]2017'!#REF!</definedName>
    <definedName name="XDO_?DATA128_NBA?1?" localSheetId="7">#REF!</definedName>
    <definedName name="XDO_?DATA128_NBA?1?">#REF!</definedName>
    <definedName name="XDO_?DATA128_NBA?2?" localSheetId="7">#REF!</definedName>
    <definedName name="XDO_?DATA128_NBA?2?">#REF!</definedName>
    <definedName name="XDO_?DATA128_NBA?3?" localSheetId="7">#REF!</definedName>
    <definedName name="XDO_?DATA128_NBA?3?">#REF!</definedName>
    <definedName name="XDO_?DATA128_NBA?4?" localSheetId="7">#REF!</definedName>
    <definedName name="XDO_?DATA128_NBA?4?">#REF!</definedName>
    <definedName name="XDO_?DATA129_NBA?" localSheetId="7">'[1]2017'!#REF!</definedName>
    <definedName name="XDO_?DATA129_NBA?">'[1]2017'!#REF!</definedName>
    <definedName name="XDO_?DATA129_NBA?1?" localSheetId="7">#REF!</definedName>
    <definedName name="XDO_?DATA129_NBA?1?">#REF!</definedName>
    <definedName name="XDO_?DATA129_NBA?2?" localSheetId="7">#REF!</definedName>
    <definedName name="XDO_?DATA129_NBA?2?">#REF!</definedName>
    <definedName name="XDO_?DATA129_NBA?3?" localSheetId="7">#REF!</definedName>
    <definedName name="XDO_?DATA129_NBA?3?">#REF!</definedName>
    <definedName name="XDO_?DATA129_NBA?4?" localSheetId="7">#REF!</definedName>
    <definedName name="XDO_?DATA129_NBA?4?">#REF!</definedName>
    <definedName name="XDO_?DATA130_NBA?" localSheetId="7">'[1]2017'!#REF!</definedName>
    <definedName name="XDO_?DATA130_NBA?">'[1]2017'!#REF!</definedName>
    <definedName name="XDO_?DATA130_NBA?1?" localSheetId="7">#REF!</definedName>
    <definedName name="XDO_?DATA130_NBA?1?">#REF!</definedName>
    <definedName name="XDO_?DATA130_NBA?2?" localSheetId="7">#REF!</definedName>
    <definedName name="XDO_?DATA130_NBA?2?">#REF!</definedName>
    <definedName name="XDO_?DATA130_NBA?3?" localSheetId="7">#REF!</definedName>
    <definedName name="XDO_?DATA130_NBA?3?">#REF!</definedName>
    <definedName name="XDO_?DATA130_NBA?4?" localSheetId="7">#REF!</definedName>
    <definedName name="XDO_?DATA130_NBA?4?">#REF!</definedName>
    <definedName name="XDO_?DATA131_NBA?" localSheetId="7">'[1]2017'!#REF!</definedName>
    <definedName name="XDO_?DATA131_NBA?">'[1]2017'!#REF!</definedName>
    <definedName name="XDO_?DATA131_NBA?1?" localSheetId="7">#REF!</definedName>
    <definedName name="XDO_?DATA131_NBA?1?">#REF!</definedName>
    <definedName name="XDO_?DATA131_NBA?2?" localSheetId="7">#REF!</definedName>
    <definedName name="XDO_?DATA131_NBA?2?">#REF!</definedName>
    <definedName name="XDO_?DATA131_NBA?3?" localSheetId="7">#REF!</definedName>
    <definedName name="XDO_?DATA131_NBA?3?">#REF!</definedName>
    <definedName name="XDO_?DATA131_NBA?4?" localSheetId="7">#REF!</definedName>
    <definedName name="XDO_?DATA131_NBA?4?">#REF!</definedName>
    <definedName name="XDO_?DATA132_NBA?" localSheetId="7">'[1]2017'!#REF!</definedName>
    <definedName name="XDO_?DATA132_NBA?">'[1]2017'!#REF!</definedName>
    <definedName name="XDO_?DATA132_NBA?1?" localSheetId="7">#REF!</definedName>
    <definedName name="XDO_?DATA132_NBA?1?">#REF!</definedName>
    <definedName name="XDO_?DATA132_NBA?2?" localSheetId="7">#REF!</definedName>
    <definedName name="XDO_?DATA132_NBA?2?">#REF!</definedName>
    <definedName name="XDO_?DATA132_NBA?3?" localSheetId="7">#REF!</definedName>
    <definedName name="XDO_?DATA132_NBA?3?">#REF!</definedName>
    <definedName name="XDO_?DATA132_NBA?4?" localSheetId="7">#REF!</definedName>
    <definedName name="XDO_?DATA132_NBA?4?">#REF!</definedName>
    <definedName name="XDO_?DATA133_NBA?" localSheetId="7">'[1]2017'!#REF!</definedName>
    <definedName name="XDO_?DATA133_NBA?">'[1]2017'!#REF!</definedName>
    <definedName name="XDO_?DATA133_NBA?1?" localSheetId="7">#REF!</definedName>
    <definedName name="XDO_?DATA133_NBA?1?">#REF!</definedName>
    <definedName name="XDO_?DATA133_NBA?2?" localSheetId="7">#REF!</definedName>
    <definedName name="XDO_?DATA133_NBA?2?">#REF!</definedName>
    <definedName name="XDO_?DATA133_NBA?3?" localSheetId="7">#REF!</definedName>
    <definedName name="XDO_?DATA133_NBA?3?">#REF!</definedName>
    <definedName name="XDO_?DATA133_NBA?4?" localSheetId="7">#REF!</definedName>
    <definedName name="XDO_?DATA133_NBA?4?">#REF!</definedName>
    <definedName name="XDO_?DATA134_NBA?" localSheetId="7">'[1]2017'!#REF!</definedName>
    <definedName name="XDO_?DATA134_NBA?">'[1]2017'!#REF!</definedName>
    <definedName name="XDO_?DATA134_NBA?1?" localSheetId="7">#REF!</definedName>
    <definedName name="XDO_?DATA134_NBA?1?">#REF!</definedName>
    <definedName name="XDO_?DATA134_NBA?2?" localSheetId="7">#REF!</definedName>
    <definedName name="XDO_?DATA134_NBA?2?">#REF!</definedName>
    <definedName name="XDO_?DATA134_NBA?3?" localSheetId="7">#REF!</definedName>
    <definedName name="XDO_?DATA134_NBA?3?">#REF!</definedName>
    <definedName name="XDO_?DATA134_NBA?4?" localSheetId="7">#REF!</definedName>
    <definedName name="XDO_?DATA134_NBA?4?">#REF!</definedName>
    <definedName name="XDO_?DATA135_NBA?" localSheetId="7">'[1]2017'!#REF!</definedName>
    <definedName name="XDO_?DATA135_NBA?">'[1]2017'!#REF!</definedName>
    <definedName name="XDO_?DATA135_NBA?1?" localSheetId="7">#REF!</definedName>
    <definedName name="XDO_?DATA135_NBA?1?">#REF!</definedName>
    <definedName name="XDO_?DATA135_NBA?2?" localSheetId="7">#REF!</definedName>
    <definedName name="XDO_?DATA135_NBA?2?">#REF!</definedName>
    <definedName name="XDO_?DATA135_NBA?3?" localSheetId="7">#REF!</definedName>
    <definedName name="XDO_?DATA135_NBA?3?">#REF!</definedName>
    <definedName name="XDO_?DATA135_NBA?4?" localSheetId="7">#REF!</definedName>
    <definedName name="XDO_?DATA135_NBA?4?">#REF!</definedName>
    <definedName name="XDO_?DATA136_NBA?" localSheetId="7">'[1]2017'!#REF!</definedName>
    <definedName name="XDO_?DATA136_NBA?">'[1]2017'!#REF!</definedName>
    <definedName name="XDO_?DATA136_NBA?1?" localSheetId="7">#REF!</definedName>
    <definedName name="XDO_?DATA136_NBA?1?">#REF!</definedName>
    <definedName name="XDO_?DATA136_NBA?2?" localSheetId="7">#REF!</definedName>
    <definedName name="XDO_?DATA136_NBA?2?">#REF!</definedName>
    <definedName name="XDO_?DATA136_NBA?3?" localSheetId="7">#REF!</definedName>
    <definedName name="XDO_?DATA136_NBA?3?">#REF!</definedName>
    <definedName name="XDO_?DATA136_NBA?4?" localSheetId="7">#REF!</definedName>
    <definedName name="XDO_?DATA136_NBA?4?">#REF!</definedName>
    <definedName name="XDO_?DATA137_NBA?" localSheetId="7">'[1]2017'!#REF!</definedName>
    <definedName name="XDO_?DATA137_NBA?">'[1]2017'!#REF!</definedName>
    <definedName name="XDO_?DATA137_NBA?1?" localSheetId="7">#REF!</definedName>
    <definedName name="XDO_?DATA137_NBA?1?">#REF!</definedName>
    <definedName name="XDO_?DATA137_NBA?2?" localSheetId="7">#REF!</definedName>
    <definedName name="XDO_?DATA137_NBA?2?">#REF!</definedName>
    <definedName name="XDO_?DATA137_NBA?3?" localSheetId="7">#REF!</definedName>
    <definedName name="XDO_?DATA137_NBA?3?">#REF!</definedName>
    <definedName name="XDO_?DATA137_NBA?4?" localSheetId="7">#REF!</definedName>
    <definedName name="XDO_?DATA137_NBA?4?">#REF!</definedName>
    <definedName name="XDO_?DATA138_NBA?" localSheetId="7">'[1]2017'!#REF!</definedName>
    <definedName name="XDO_?DATA138_NBA?">'[1]2017'!#REF!</definedName>
    <definedName name="XDO_?DATA138_NBA?1?" localSheetId="7">#REF!</definedName>
    <definedName name="XDO_?DATA138_NBA?1?">#REF!</definedName>
    <definedName name="XDO_?DATA138_NBA?2?" localSheetId="7">#REF!</definedName>
    <definedName name="XDO_?DATA138_NBA?2?">#REF!</definedName>
    <definedName name="XDO_?DATA138_NBA?3?" localSheetId="7">#REF!</definedName>
    <definedName name="XDO_?DATA138_NBA?3?">#REF!</definedName>
    <definedName name="XDO_?DATA138_NBA?4?" localSheetId="7">#REF!</definedName>
    <definedName name="XDO_?DATA138_NBA?4?">#REF!</definedName>
    <definedName name="XDO_?DATA139_NBA?" localSheetId="7">'[1]2017'!#REF!</definedName>
    <definedName name="XDO_?DATA139_NBA?">'[1]2017'!#REF!</definedName>
    <definedName name="XDO_?DATA139_NBA?1?" localSheetId="7">#REF!</definedName>
    <definedName name="XDO_?DATA139_NBA?1?">#REF!</definedName>
    <definedName name="XDO_?DATA139_NBA?2?" localSheetId="7">#REF!</definedName>
    <definedName name="XDO_?DATA139_NBA?2?">#REF!</definedName>
    <definedName name="XDO_?DATA139_NBA?3?" localSheetId="7">#REF!</definedName>
    <definedName name="XDO_?DATA139_NBA?3?">#REF!</definedName>
    <definedName name="XDO_?DATA139_NBA?4?" localSheetId="7">#REF!</definedName>
    <definedName name="XDO_?DATA139_NBA?4?">#REF!</definedName>
    <definedName name="XDO_?DATA140_NBA?" localSheetId="7">'[1]2017'!#REF!</definedName>
    <definedName name="XDO_?DATA140_NBA?">'[1]2017'!#REF!</definedName>
    <definedName name="XDO_?DATA140_NBA?1?" localSheetId="7">#REF!</definedName>
    <definedName name="XDO_?DATA140_NBA?1?">#REF!</definedName>
    <definedName name="XDO_?DATA140_NBA?2?" localSheetId="7">#REF!</definedName>
    <definedName name="XDO_?DATA140_NBA?2?">#REF!</definedName>
    <definedName name="XDO_?DATA140_NBA?3?" localSheetId="7">#REF!</definedName>
    <definedName name="XDO_?DATA140_NBA?3?">#REF!</definedName>
    <definedName name="XDO_?DATA140_NBA?4?" localSheetId="7">#REF!</definedName>
    <definedName name="XDO_?DATA140_NBA?4?">#REF!</definedName>
    <definedName name="XDO_?DATA141_NBA?" localSheetId="7">'[1]2017'!#REF!</definedName>
    <definedName name="XDO_?DATA141_NBA?">'[1]2017'!#REF!</definedName>
    <definedName name="XDO_?DATA141_NBA?1?" localSheetId="7">#REF!</definedName>
    <definedName name="XDO_?DATA141_NBA?1?">#REF!</definedName>
    <definedName name="XDO_?DATA141_NBA?2?" localSheetId="7">#REF!</definedName>
    <definedName name="XDO_?DATA141_NBA?2?">#REF!</definedName>
    <definedName name="XDO_?DATA141_NBA?3?" localSheetId="7">#REF!</definedName>
    <definedName name="XDO_?DATA141_NBA?3?">#REF!</definedName>
    <definedName name="XDO_?DATA141_NBA?4?" localSheetId="7">#REF!</definedName>
    <definedName name="XDO_?DATA141_NBA?4?">#REF!</definedName>
    <definedName name="XDO_?DATA142_NBA?" localSheetId="7">'[1]2017'!#REF!</definedName>
    <definedName name="XDO_?DATA142_NBA?">'[1]2017'!#REF!</definedName>
    <definedName name="XDO_?DATA142_NBA?1?" localSheetId="7">#REF!</definedName>
    <definedName name="XDO_?DATA142_NBA?1?">#REF!</definedName>
    <definedName name="XDO_?DATA142_NBA?2?" localSheetId="7">#REF!</definedName>
    <definedName name="XDO_?DATA142_NBA?2?">#REF!</definedName>
    <definedName name="XDO_?DATA142_NBA?3?" localSheetId="7">#REF!</definedName>
    <definedName name="XDO_?DATA142_NBA?3?">#REF!</definedName>
    <definedName name="XDO_?DATA142_NBA?4?" localSheetId="7">#REF!</definedName>
    <definedName name="XDO_?DATA142_NBA?4?">#REF!</definedName>
    <definedName name="XDO_?DATA143_NBA?" localSheetId="7">'[1]2017'!#REF!</definedName>
    <definedName name="XDO_?DATA143_NBA?">'[1]2017'!#REF!</definedName>
    <definedName name="XDO_?DATA143_NBA?1?" localSheetId="7">#REF!</definedName>
    <definedName name="XDO_?DATA143_NBA?1?">#REF!</definedName>
    <definedName name="XDO_?DATA143_NBA?2?" localSheetId="7">#REF!</definedName>
    <definedName name="XDO_?DATA143_NBA?2?">#REF!</definedName>
    <definedName name="XDO_?DATA143_NBA?3?" localSheetId="7">#REF!</definedName>
    <definedName name="XDO_?DATA143_NBA?3?">#REF!</definedName>
    <definedName name="XDO_?DATA143_NBA?4?" localSheetId="7">#REF!</definedName>
    <definedName name="XDO_?DATA143_NBA?4?">#REF!</definedName>
    <definedName name="XDO_?DATA144_NBA?" localSheetId="7">'[1]2017'!#REF!</definedName>
    <definedName name="XDO_?DATA144_NBA?">'[1]2017'!#REF!</definedName>
    <definedName name="XDO_?DATA144_NBA?1?" localSheetId="7">#REF!</definedName>
    <definedName name="XDO_?DATA144_NBA?1?">#REF!</definedName>
    <definedName name="XDO_?DATA144_NBA?2?" localSheetId="7">#REF!</definedName>
    <definedName name="XDO_?DATA144_NBA?2?">#REF!</definedName>
    <definedName name="XDO_?DATA144_NBA?3?" localSheetId="7">#REF!</definedName>
    <definedName name="XDO_?DATA144_NBA?3?">#REF!</definedName>
    <definedName name="XDO_?DATA144_NBA?4?" localSheetId="7">#REF!</definedName>
    <definedName name="XDO_?DATA144_NBA?4?">#REF!</definedName>
    <definedName name="XDO_?DATA145_NBA?" localSheetId="7">'[1]2017'!#REF!</definedName>
    <definedName name="XDO_?DATA145_NBA?">'[1]2017'!#REF!</definedName>
    <definedName name="XDO_?DATA145_NBA?1?" localSheetId="7">#REF!</definedName>
    <definedName name="XDO_?DATA145_NBA?1?">#REF!</definedName>
    <definedName name="XDO_?DATA145_NBA?2?" localSheetId="7">#REF!</definedName>
    <definedName name="XDO_?DATA145_NBA?2?">#REF!</definedName>
    <definedName name="XDO_?DATA145_NBA?3?" localSheetId="7">#REF!</definedName>
    <definedName name="XDO_?DATA145_NBA?3?">#REF!</definedName>
    <definedName name="XDO_?DATA145_NBA?4?" localSheetId="7">#REF!</definedName>
    <definedName name="XDO_?DATA145_NBA?4?">#REF!</definedName>
    <definedName name="XDO_?DATA146_NBA?" localSheetId="7">'[1]2017'!#REF!</definedName>
    <definedName name="XDO_?DATA146_NBA?">'[1]2017'!#REF!</definedName>
    <definedName name="XDO_?DATA146_NBA?1?" localSheetId="7">#REF!</definedName>
    <definedName name="XDO_?DATA146_NBA?1?">#REF!</definedName>
    <definedName name="XDO_?DATA146_NBA?2?" localSheetId="7">#REF!</definedName>
    <definedName name="XDO_?DATA146_NBA?2?">#REF!</definedName>
    <definedName name="XDO_?DATA146_NBA?3?" localSheetId="7">#REF!</definedName>
    <definedName name="XDO_?DATA146_NBA?3?">#REF!</definedName>
    <definedName name="XDO_?DATA146_NBA?4?" localSheetId="7">#REF!</definedName>
    <definedName name="XDO_?DATA146_NBA?4?">#REF!</definedName>
    <definedName name="XDO_?DATA147_NBA?" localSheetId="7">'[1]2017'!#REF!</definedName>
    <definedName name="XDO_?DATA147_NBA?">'[1]2017'!#REF!</definedName>
    <definedName name="XDO_?DATA147_NBA?1?" localSheetId="7">#REF!</definedName>
    <definedName name="XDO_?DATA147_NBA?1?">#REF!</definedName>
    <definedName name="XDO_?DATA147_NBA?2?" localSheetId="7">#REF!</definedName>
    <definedName name="XDO_?DATA147_NBA?2?">#REF!</definedName>
    <definedName name="XDO_?DATA147_NBA?3?" localSheetId="7">#REF!</definedName>
    <definedName name="XDO_?DATA147_NBA?3?">#REF!</definedName>
    <definedName name="XDO_?DATA147_NBA?4?" localSheetId="7">#REF!</definedName>
    <definedName name="XDO_?DATA147_NBA?4?">#REF!</definedName>
    <definedName name="XDO_?DATA148_NBA?" localSheetId="7">'[1]2017'!#REF!</definedName>
    <definedName name="XDO_?DATA148_NBA?">'[1]2017'!#REF!</definedName>
    <definedName name="XDO_?DATA148_NBA?1?" localSheetId="7">#REF!</definedName>
    <definedName name="XDO_?DATA148_NBA?1?">#REF!</definedName>
    <definedName name="XDO_?DATA148_NBA?2?" localSheetId="7">#REF!</definedName>
    <definedName name="XDO_?DATA148_NBA?2?">#REF!</definedName>
    <definedName name="XDO_?DATA148_NBA?3?" localSheetId="7">#REF!</definedName>
    <definedName name="XDO_?DATA148_NBA?3?">#REF!</definedName>
    <definedName name="XDO_?DATA148_NBA?4?" localSheetId="7">#REF!</definedName>
    <definedName name="XDO_?DATA148_NBA?4?">#REF!</definedName>
    <definedName name="XDO_?DATA149_NBA?" localSheetId="7">'[1]2017'!#REF!</definedName>
    <definedName name="XDO_?DATA149_NBA?">'[1]2017'!#REF!</definedName>
    <definedName name="XDO_?DATA149_NBA?1?" localSheetId="7">#REF!</definedName>
    <definedName name="XDO_?DATA149_NBA?1?">#REF!</definedName>
    <definedName name="XDO_?DATA149_NBA?2?" localSheetId="7">#REF!</definedName>
    <definedName name="XDO_?DATA149_NBA?2?">#REF!</definedName>
    <definedName name="XDO_?DATA149_NBA?3?" localSheetId="7">#REF!</definedName>
    <definedName name="XDO_?DATA149_NBA?3?">#REF!</definedName>
    <definedName name="XDO_?DATA149_NBA?4?" localSheetId="7">#REF!</definedName>
    <definedName name="XDO_?DATA149_NBA?4?">#REF!</definedName>
    <definedName name="XDO_?DATA150_NBA?" localSheetId="7">'[1]2017'!#REF!</definedName>
    <definedName name="XDO_?DATA150_NBA?">'[1]2017'!#REF!</definedName>
    <definedName name="XDO_?DATA150_NBA?1?" localSheetId="7">#REF!</definedName>
    <definedName name="XDO_?DATA150_NBA?1?">#REF!</definedName>
    <definedName name="XDO_?DATA150_NBA?2?" localSheetId="7">#REF!</definedName>
    <definedName name="XDO_?DATA150_NBA?2?">#REF!</definedName>
    <definedName name="XDO_?DATA150_NBA?3?" localSheetId="7">#REF!</definedName>
    <definedName name="XDO_?DATA150_NBA?3?">#REF!</definedName>
    <definedName name="XDO_?DATA150_NBA?4?" localSheetId="7">#REF!</definedName>
    <definedName name="XDO_?DATA150_NBA?4?">#REF!</definedName>
    <definedName name="XDO_?DATA151_NBA?" localSheetId="7">'[1]2017'!#REF!</definedName>
    <definedName name="XDO_?DATA151_NBA?">'[1]2017'!#REF!</definedName>
    <definedName name="XDO_?DATA151_NBA?1?" localSheetId="7">#REF!</definedName>
    <definedName name="XDO_?DATA151_NBA?1?">#REF!</definedName>
    <definedName name="XDO_?DATA151_NBA?2?" localSheetId="7">#REF!</definedName>
    <definedName name="XDO_?DATA151_NBA?2?">#REF!</definedName>
    <definedName name="XDO_?DATA151_NBA?3?" localSheetId="7">#REF!</definedName>
    <definedName name="XDO_?DATA151_NBA?3?">#REF!</definedName>
    <definedName name="XDO_?DATA151_NBA?4?" localSheetId="7">#REF!</definedName>
    <definedName name="XDO_?DATA151_NBA?4?">#REF!</definedName>
    <definedName name="XDO_?DATA152_NBA?" localSheetId="7">'[1]2017'!#REF!</definedName>
    <definedName name="XDO_?DATA152_NBA?">'[1]2017'!#REF!</definedName>
    <definedName name="XDO_?DATA152_NBA?1?" localSheetId="7">#REF!</definedName>
    <definedName name="XDO_?DATA152_NBA?1?">#REF!</definedName>
    <definedName name="XDO_?DATA152_NBA?2?" localSheetId="7">#REF!</definedName>
    <definedName name="XDO_?DATA152_NBA?2?">#REF!</definedName>
    <definedName name="XDO_?DATA152_NBA?3?" localSheetId="7">#REF!</definedName>
    <definedName name="XDO_?DATA152_NBA?3?">#REF!</definedName>
    <definedName name="XDO_?DATA152_NBA?4?" localSheetId="7">#REF!</definedName>
    <definedName name="XDO_?DATA152_NBA?4?">#REF!</definedName>
    <definedName name="XDO_?DATA153_NBA?" localSheetId="7">'[1]2017'!#REF!</definedName>
    <definedName name="XDO_?DATA153_NBA?">'[1]2017'!#REF!</definedName>
    <definedName name="XDO_?DATA153_NBA?1?" localSheetId="7">#REF!</definedName>
    <definedName name="XDO_?DATA153_NBA?1?">#REF!</definedName>
    <definedName name="XDO_?DATA153_NBA?2?" localSheetId="7">#REF!</definedName>
    <definedName name="XDO_?DATA153_NBA?2?">#REF!</definedName>
    <definedName name="XDO_?DATA153_NBA?3?" localSheetId="7">#REF!</definedName>
    <definedName name="XDO_?DATA153_NBA?3?">#REF!</definedName>
    <definedName name="XDO_?DATA153_NBA?4?" localSheetId="7">#REF!</definedName>
    <definedName name="XDO_?DATA153_NBA?4?">#REF!</definedName>
    <definedName name="XDO_?DATA154_NBA?" localSheetId="7">'[1]2017'!#REF!</definedName>
    <definedName name="XDO_?DATA154_NBA?">'[1]2017'!#REF!</definedName>
    <definedName name="XDO_?DATA154_NBA?1?" localSheetId="7">#REF!</definedName>
    <definedName name="XDO_?DATA154_NBA?1?">#REF!</definedName>
    <definedName name="XDO_?DATA154_NBA?2?" localSheetId="7">#REF!</definedName>
    <definedName name="XDO_?DATA154_NBA?2?">#REF!</definedName>
    <definedName name="XDO_?DATA154_NBA?3?" localSheetId="7">#REF!</definedName>
    <definedName name="XDO_?DATA154_NBA?3?">#REF!</definedName>
    <definedName name="XDO_?DATA154_NBA?4?" localSheetId="7">#REF!</definedName>
    <definedName name="XDO_?DATA154_NBA?4?">#REF!</definedName>
    <definedName name="XDO_?DATA155_NBA?" localSheetId="7">'[1]2017'!#REF!</definedName>
    <definedName name="XDO_?DATA155_NBA?">'[1]2017'!#REF!</definedName>
    <definedName name="XDO_?DATA155_NBA?1?" localSheetId="7">#REF!</definedName>
    <definedName name="XDO_?DATA155_NBA?1?">#REF!</definedName>
    <definedName name="XDO_?DATA155_NBA?2?" localSheetId="7">#REF!</definedName>
    <definedName name="XDO_?DATA155_NBA?2?">#REF!</definedName>
    <definedName name="XDO_?DATA155_NBA?3?" localSheetId="7">#REF!</definedName>
    <definedName name="XDO_?DATA155_NBA?3?">#REF!</definedName>
    <definedName name="XDO_?DATA155_NBA?4?" localSheetId="7">#REF!</definedName>
    <definedName name="XDO_?DATA155_NBA?4?">#REF!</definedName>
    <definedName name="XDO_?DATA156_NBA?" localSheetId="7">'[1]2017'!#REF!</definedName>
    <definedName name="XDO_?DATA156_NBA?">'[1]2017'!#REF!</definedName>
    <definedName name="XDO_?DATA156_NBA?1?" localSheetId="7">#REF!</definedName>
    <definedName name="XDO_?DATA156_NBA?1?">#REF!</definedName>
    <definedName name="XDO_?DATA156_NBA?2?" localSheetId="7">#REF!</definedName>
    <definedName name="XDO_?DATA156_NBA?2?">#REF!</definedName>
    <definedName name="XDO_?DATA156_NBA?3?" localSheetId="7">#REF!</definedName>
    <definedName name="XDO_?DATA156_NBA?3?">#REF!</definedName>
    <definedName name="XDO_?DATA156_NBA?4?" localSheetId="7">#REF!</definedName>
    <definedName name="XDO_?DATA156_NBA?4?">#REF!</definedName>
    <definedName name="XDO_?DATA157_NBA?" localSheetId="7">'[1]2017'!#REF!</definedName>
    <definedName name="XDO_?DATA157_NBA?">'[1]2017'!#REF!</definedName>
    <definedName name="XDO_?DATA157_NBA?1?" localSheetId="7">#REF!</definedName>
    <definedName name="XDO_?DATA157_NBA?1?">#REF!</definedName>
    <definedName name="XDO_?DATA157_NBA?2?" localSheetId="7">#REF!</definedName>
    <definedName name="XDO_?DATA157_NBA?2?">#REF!</definedName>
    <definedName name="XDO_?DATA157_NBA?3?" localSheetId="7">#REF!</definedName>
    <definedName name="XDO_?DATA157_NBA?3?">#REF!</definedName>
    <definedName name="XDO_?DATA157_NBA?4?" localSheetId="7">#REF!</definedName>
    <definedName name="XDO_?DATA157_NBA?4?">#REF!</definedName>
    <definedName name="XDO_?DATA158_NBA?" localSheetId="7">'[1]2017'!#REF!</definedName>
    <definedName name="XDO_?DATA158_NBA?">'[1]2017'!#REF!</definedName>
    <definedName name="XDO_?DATA158_NBA?1?" localSheetId="7">#REF!</definedName>
    <definedName name="XDO_?DATA158_NBA?1?">#REF!</definedName>
    <definedName name="XDO_?DATA158_NBA?2?" localSheetId="7">#REF!</definedName>
    <definedName name="XDO_?DATA158_NBA?2?">#REF!</definedName>
    <definedName name="XDO_?DATA158_NBA?3?" localSheetId="7">#REF!</definedName>
    <definedName name="XDO_?DATA158_NBA?3?">#REF!</definedName>
    <definedName name="XDO_?DATA158_NBA?4?" localSheetId="7">#REF!</definedName>
    <definedName name="XDO_?DATA158_NBA?4?">#REF!</definedName>
    <definedName name="XDO_?DATA159_NBA?" localSheetId="7">'[1]2017'!#REF!</definedName>
    <definedName name="XDO_?DATA159_NBA?">'[1]2017'!#REF!</definedName>
    <definedName name="XDO_?DATA159_NBA?1?" localSheetId="7">#REF!</definedName>
    <definedName name="XDO_?DATA159_NBA?1?">#REF!</definedName>
    <definedName name="XDO_?DATA159_NBA?2?" localSheetId="7">#REF!</definedName>
    <definedName name="XDO_?DATA159_NBA?2?">#REF!</definedName>
    <definedName name="XDO_?DATA159_NBA?3?" localSheetId="7">#REF!</definedName>
    <definedName name="XDO_?DATA159_NBA?3?">#REF!</definedName>
    <definedName name="XDO_?DATA159_NBA?4?" localSheetId="7">#REF!</definedName>
    <definedName name="XDO_?DATA159_NBA?4?">#REF!</definedName>
    <definedName name="XDO_?DATA160_NBA?" localSheetId="7">'[1]2017'!#REF!</definedName>
    <definedName name="XDO_?DATA160_NBA?">'[1]2017'!#REF!</definedName>
    <definedName name="XDO_?DATA160_NBA?1?" localSheetId="7">#REF!</definedName>
    <definedName name="XDO_?DATA160_NBA?1?">#REF!</definedName>
    <definedName name="XDO_?DATA160_NBA?2?" localSheetId="7">#REF!</definedName>
    <definedName name="XDO_?DATA160_NBA?2?">#REF!</definedName>
    <definedName name="XDO_?DATA160_NBA?3?" localSheetId="7">#REF!</definedName>
    <definedName name="XDO_?DATA160_NBA?3?">#REF!</definedName>
    <definedName name="XDO_?DATA160_NBA?4?" localSheetId="7">#REF!</definedName>
    <definedName name="XDO_?DATA160_NBA?4?">#REF!</definedName>
    <definedName name="XDO_?DATA161_NBA?" localSheetId="7">'[1]2017'!#REF!</definedName>
    <definedName name="XDO_?DATA161_NBA?">'[1]2017'!#REF!</definedName>
    <definedName name="XDO_?DATA161_NBA?1?" localSheetId="7">#REF!</definedName>
    <definedName name="XDO_?DATA161_NBA?1?">#REF!</definedName>
    <definedName name="XDO_?DATA161_NBA?2?" localSheetId="7">#REF!</definedName>
    <definedName name="XDO_?DATA161_NBA?2?">#REF!</definedName>
    <definedName name="XDO_?DATA161_NBA?3?" localSheetId="7">#REF!</definedName>
    <definedName name="XDO_?DATA161_NBA?3?">#REF!</definedName>
    <definedName name="XDO_?DATA161_NBA?4?" localSheetId="7">#REF!</definedName>
    <definedName name="XDO_?DATA161_NBA?4?">#REF!</definedName>
    <definedName name="XDO_?DATA162_NBA?" localSheetId="7">'[1]2017'!#REF!</definedName>
    <definedName name="XDO_?DATA162_NBA?">'[1]2017'!#REF!</definedName>
    <definedName name="XDO_?DATA162_NBA?1?" localSheetId="7">#REF!</definedName>
    <definedName name="XDO_?DATA162_NBA?1?">#REF!</definedName>
    <definedName name="XDO_?DATA162_NBA?2?" localSheetId="7">#REF!</definedName>
    <definedName name="XDO_?DATA162_NBA?2?">#REF!</definedName>
    <definedName name="XDO_?DATA162_NBA?3?" localSheetId="7">#REF!</definedName>
    <definedName name="XDO_?DATA162_NBA?3?">#REF!</definedName>
    <definedName name="XDO_?DATA162_NBA?4?" localSheetId="7">#REF!</definedName>
    <definedName name="XDO_?DATA162_NBA?4?">#REF!</definedName>
    <definedName name="XDO_?DATA163_NBA?" localSheetId="7">'[1]2017'!#REF!</definedName>
    <definedName name="XDO_?DATA163_NBA?">'[1]2017'!#REF!</definedName>
    <definedName name="XDO_?DATA163_NBA?1?" localSheetId="7">#REF!</definedName>
    <definedName name="XDO_?DATA163_NBA?1?">#REF!</definedName>
    <definedName name="XDO_?DATA163_NBA?2?" localSheetId="7">#REF!</definedName>
    <definedName name="XDO_?DATA163_NBA?2?">#REF!</definedName>
    <definedName name="XDO_?DATA163_NBA?3?" localSheetId="7">#REF!</definedName>
    <definedName name="XDO_?DATA163_NBA?3?">#REF!</definedName>
    <definedName name="XDO_?DATA163_NBA?4?" localSheetId="7">#REF!</definedName>
    <definedName name="XDO_?DATA163_NBA?4?">#REF!</definedName>
    <definedName name="XDO_?DATA164_NBA?" localSheetId="7">'[1]2017'!#REF!</definedName>
    <definedName name="XDO_?DATA164_NBA?">'[1]2017'!#REF!</definedName>
    <definedName name="XDO_?DATA164_NBA?1?" localSheetId="7">#REF!</definedName>
    <definedName name="XDO_?DATA164_NBA?1?">#REF!</definedName>
    <definedName name="XDO_?DATA164_NBA?2?" localSheetId="7">#REF!</definedName>
    <definedName name="XDO_?DATA164_NBA?2?">#REF!</definedName>
    <definedName name="XDO_?DATA164_NBA?3?" localSheetId="7">#REF!</definedName>
    <definedName name="XDO_?DATA164_NBA?3?">#REF!</definedName>
    <definedName name="XDO_?DATA164_NBA?4?" localSheetId="7">#REF!</definedName>
    <definedName name="XDO_?DATA164_NBA?4?">#REF!</definedName>
    <definedName name="XDO_?DATA165_NBA?" localSheetId="7">'[1]2017'!#REF!</definedName>
    <definedName name="XDO_?DATA165_NBA?">'[1]2017'!#REF!</definedName>
    <definedName name="XDO_?DATA165_NBA?1?" localSheetId="7">#REF!</definedName>
    <definedName name="XDO_?DATA165_NBA?1?">#REF!</definedName>
    <definedName name="XDO_?DATA165_NBA?2?" localSheetId="7">#REF!</definedName>
    <definedName name="XDO_?DATA165_NBA?2?">#REF!</definedName>
    <definedName name="XDO_?DATA165_NBA?3?" localSheetId="7">#REF!</definedName>
    <definedName name="XDO_?DATA165_NBA?3?">#REF!</definedName>
    <definedName name="XDO_?DATA165_NBA?4?" localSheetId="7">#REF!</definedName>
    <definedName name="XDO_?DATA165_NBA?4?">#REF!</definedName>
    <definedName name="XDO_?DATA166_NBA?" localSheetId="7">'[1]2017'!#REF!</definedName>
    <definedName name="XDO_?DATA166_NBA?">'[1]2017'!#REF!</definedName>
    <definedName name="XDO_?DATA166_NBA?1?" localSheetId="7">#REF!</definedName>
    <definedName name="XDO_?DATA166_NBA?1?">#REF!</definedName>
    <definedName name="XDO_?DATA166_NBA?2?" localSheetId="7">#REF!</definedName>
    <definedName name="XDO_?DATA166_NBA?2?">#REF!</definedName>
    <definedName name="XDO_?DATA166_NBA?3?" localSheetId="7">#REF!</definedName>
    <definedName name="XDO_?DATA166_NBA?3?">#REF!</definedName>
    <definedName name="XDO_?DATA166_NBA?4?" localSheetId="7">#REF!</definedName>
    <definedName name="XDO_?DATA166_NBA?4?">#REF!</definedName>
    <definedName name="XDO_?DATA167_NBA?" localSheetId="7">'[1]2017'!#REF!</definedName>
    <definedName name="XDO_?DATA167_NBA?">'[1]2017'!#REF!</definedName>
    <definedName name="XDO_?DATA167_NBA?1?" localSheetId="7">#REF!</definedName>
    <definedName name="XDO_?DATA167_NBA?1?">#REF!</definedName>
    <definedName name="XDO_?DATA167_NBA?2?" localSheetId="7">#REF!</definedName>
    <definedName name="XDO_?DATA167_NBA?2?">#REF!</definedName>
    <definedName name="XDO_?DATA167_NBA?3?" localSheetId="7">#REF!</definedName>
    <definedName name="XDO_?DATA167_NBA?3?">#REF!</definedName>
    <definedName name="XDO_?DATA167_NBA?4?" localSheetId="7">#REF!</definedName>
    <definedName name="XDO_?DATA167_NBA?4?">#REF!</definedName>
    <definedName name="XDO_?DATA168_NBA?" localSheetId="7">'[1]2017'!#REF!</definedName>
    <definedName name="XDO_?DATA168_NBA?">'[1]2017'!#REF!</definedName>
    <definedName name="XDO_?DATA168_NBA?1?" localSheetId="7">#REF!</definedName>
    <definedName name="XDO_?DATA168_NBA?1?">#REF!</definedName>
    <definedName name="XDO_?DATA168_NBA?2?" localSheetId="7">#REF!</definedName>
    <definedName name="XDO_?DATA168_NBA?2?">#REF!</definedName>
    <definedName name="XDO_?DATA168_NBA?3?" localSheetId="7">#REF!</definedName>
    <definedName name="XDO_?DATA168_NBA?3?">#REF!</definedName>
    <definedName name="XDO_?DATA168_NBA?4?" localSheetId="7">#REF!</definedName>
    <definedName name="XDO_?DATA168_NBA?4?">#REF!</definedName>
    <definedName name="XDO_?DATA169_NBA?" localSheetId="7">'[1]2017'!#REF!</definedName>
    <definedName name="XDO_?DATA169_NBA?">'[1]2017'!#REF!</definedName>
    <definedName name="XDO_?DATA169_NBA?1?" localSheetId="7">#REF!</definedName>
    <definedName name="XDO_?DATA169_NBA?1?">#REF!</definedName>
    <definedName name="XDO_?DATA169_NBA?2?" localSheetId="7">#REF!</definedName>
    <definedName name="XDO_?DATA169_NBA?2?">#REF!</definedName>
    <definedName name="XDO_?DATA169_NBA?3?" localSheetId="7">#REF!</definedName>
    <definedName name="XDO_?DATA169_NBA?3?">#REF!</definedName>
    <definedName name="XDO_?DATA169_NBA?4?" localSheetId="7">#REF!</definedName>
    <definedName name="XDO_?DATA169_NBA?4?">#REF!</definedName>
    <definedName name="XDO_?DATA170_NBA?" localSheetId="7">'[1]2017'!#REF!</definedName>
    <definedName name="XDO_?DATA170_NBA?">'[1]2017'!#REF!</definedName>
    <definedName name="XDO_?DATA170_NBA?1?" localSheetId="7">#REF!</definedName>
    <definedName name="XDO_?DATA170_NBA?1?">#REF!</definedName>
    <definedName name="XDO_?DATA170_NBA?2?" localSheetId="7">#REF!</definedName>
    <definedName name="XDO_?DATA170_NBA?2?">#REF!</definedName>
    <definedName name="XDO_?DATA170_NBA?3?" localSheetId="7">#REF!</definedName>
    <definedName name="XDO_?DATA170_NBA?3?">#REF!</definedName>
    <definedName name="XDO_?DATA170_NBA?4?" localSheetId="7">#REF!</definedName>
    <definedName name="XDO_?DATA170_NBA?4?">#REF!</definedName>
    <definedName name="XDO_?DATA171_NBA?" localSheetId="7">'[1]2017'!#REF!</definedName>
    <definedName name="XDO_?DATA171_NBA?">'[1]2017'!#REF!</definedName>
    <definedName name="XDO_?DATA171_NBA?1?" localSheetId="7">#REF!</definedName>
    <definedName name="XDO_?DATA171_NBA?1?">#REF!</definedName>
    <definedName name="XDO_?DATA171_NBA?2?" localSheetId="7">#REF!</definedName>
    <definedName name="XDO_?DATA171_NBA?2?">#REF!</definedName>
    <definedName name="XDO_?DATA171_NBA?3?" localSheetId="7">#REF!</definedName>
    <definedName name="XDO_?DATA171_NBA?3?">#REF!</definedName>
    <definedName name="XDO_?DATA171_NBA?4?" localSheetId="7">#REF!</definedName>
    <definedName name="XDO_?DATA171_NBA?4?">#REF!</definedName>
    <definedName name="XDO_?DATA172_NBA?" localSheetId="7">'[1]2017'!#REF!</definedName>
    <definedName name="XDO_?DATA172_NBA?">'[1]2017'!#REF!</definedName>
    <definedName name="XDO_?DATA172_NBA?1?" localSheetId="7">#REF!</definedName>
    <definedName name="XDO_?DATA172_NBA?1?">#REF!</definedName>
    <definedName name="XDO_?DATA172_NBA?2?" localSheetId="7">#REF!</definedName>
    <definedName name="XDO_?DATA172_NBA?2?">#REF!</definedName>
    <definedName name="XDO_?DATA172_NBA?3?" localSheetId="7">#REF!</definedName>
    <definedName name="XDO_?DATA172_NBA?3?">#REF!</definedName>
    <definedName name="XDO_?DATA172_NBA?4?" localSheetId="7">#REF!</definedName>
    <definedName name="XDO_?DATA172_NBA?4?">#REF!</definedName>
    <definedName name="XDO_?DATA173_NBA?" localSheetId="7">'[1]2017'!#REF!</definedName>
    <definedName name="XDO_?DATA173_NBA?">'[1]2017'!#REF!</definedName>
    <definedName name="XDO_?DATA173_NBA?1?" localSheetId="7">#REF!</definedName>
    <definedName name="XDO_?DATA173_NBA?1?">#REF!</definedName>
    <definedName name="XDO_?DATA173_NBA?2?" localSheetId="7">#REF!</definedName>
    <definedName name="XDO_?DATA173_NBA?2?">#REF!</definedName>
    <definedName name="XDO_?DATA173_NBA?3?" localSheetId="7">#REF!</definedName>
    <definedName name="XDO_?DATA173_NBA?3?">#REF!</definedName>
    <definedName name="XDO_?DATA173_NBA?4?" localSheetId="7">#REF!</definedName>
    <definedName name="XDO_?DATA173_NBA?4?">#REF!</definedName>
    <definedName name="XDO_?DATA174_NBA?" localSheetId="7">'[1]2017'!#REF!</definedName>
    <definedName name="XDO_?DATA174_NBA?">'[1]2017'!#REF!</definedName>
    <definedName name="XDO_?DATA174_NBA?1?" localSheetId="7">#REF!</definedName>
    <definedName name="XDO_?DATA174_NBA?1?">#REF!</definedName>
    <definedName name="XDO_?DATA174_NBA?2?" localSheetId="7">#REF!</definedName>
    <definedName name="XDO_?DATA174_NBA?2?">#REF!</definedName>
    <definedName name="XDO_?DATA174_NBA?3?" localSheetId="7">#REF!</definedName>
    <definedName name="XDO_?DATA174_NBA?3?">#REF!</definedName>
    <definedName name="XDO_?DATA174_NBA?4?" localSheetId="7">#REF!</definedName>
    <definedName name="XDO_?DATA174_NBA?4?">#REF!</definedName>
    <definedName name="XDO_?DATA175_NBA?" localSheetId="7">'[1]2017'!#REF!</definedName>
    <definedName name="XDO_?DATA175_NBA?">'[1]2017'!#REF!</definedName>
    <definedName name="XDO_?DATA175_NBA?1?" localSheetId="7">#REF!</definedName>
    <definedName name="XDO_?DATA175_NBA?1?">#REF!</definedName>
    <definedName name="XDO_?DATA175_NBA?2?" localSheetId="7">#REF!</definedName>
    <definedName name="XDO_?DATA175_NBA?2?">#REF!</definedName>
    <definedName name="XDO_?DATA175_NBA?3?" localSheetId="7">#REF!</definedName>
    <definedName name="XDO_?DATA175_NBA?3?">#REF!</definedName>
    <definedName name="XDO_?DATA175_NBA?4?" localSheetId="7">#REF!</definedName>
    <definedName name="XDO_?DATA175_NBA?4?">#REF!</definedName>
    <definedName name="XDO_?DATA176_NBA?" localSheetId="7">'[1]2017'!#REF!</definedName>
    <definedName name="XDO_?DATA176_NBA?">'[1]2017'!#REF!</definedName>
    <definedName name="XDO_?DATA176_NBA?1?" localSheetId="7">#REF!</definedName>
    <definedName name="XDO_?DATA176_NBA?1?">#REF!</definedName>
    <definedName name="XDO_?DATA176_NBA?2?" localSheetId="7">#REF!</definedName>
    <definedName name="XDO_?DATA176_NBA?2?">#REF!</definedName>
    <definedName name="XDO_?DATA176_NBA?3?" localSheetId="7">#REF!</definedName>
    <definedName name="XDO_?DATA176_NBA?3?">#REF!</definedName>
    <definedName name="XDO_?DATA176_NBA?4?" localSheetId="7">#REF!</definedName>
    <definedName name="XDO_?DATA176_NBA?4?">#REF!</definedName>
    <definedName name="XDO_?DATA177_NBA?" localSheetId="7">'[1]2017'!#REF!</definedName>
    <definedName name="XDO_?DATA177_NBA?">'[1]2017'!#REF!</definedName>
    <definedName name="XDO_?DATA177_NBA?1?" localSheetId="7">#REF!</definedName>
    <definedName name="XDO_?DATA177_NBA?1?">#REF!</definedName>
    <definedName name="XDO_?DATA177_NBA?2?" localSheetId="7">#REF!</definedName>
    <definedName name="XDO_?DATA177_NBA?2?">#REF!</definedName>
    <definedName name="XDO_?DATA177_NBA?3?" localSheetId="7">#REF!</definedName>
    <definedName name="XDO_?DATA177_NBA?3?">#REF!</definedName>
    <definedName name="XDO_?DATA177_NBA?4?" localSheetId="7">#REF!</definedName>
    <definedName name="XDO_?DATA177_NBA?4?">#REF!</definedName>
    <definedName name="XDO_?DATA178_NBA?" localSheetId="7">'[1]2017'!#REF!</definedName>
    <definedName name="XDO_?DATA178_NBA?">'[1]2017'!#REF!</definedName>
    <definedName name="XDO_?DATA178_NBA?1?" localSheetId="7">#REF!</definedName>
    <definedName name="XDO_?DATA178_NBA?1?">#REF!</definedName>
    <definedName name="XDO_?DATA178_NBA?2?" localSheetId="7">#REF!</definedName>
    <definedName name="XDO_?DATA178_NBA?2?">#REF!</definedName>
    <definedName name="XDO_?DATA178_NBA?3?" localSheetId="7">#REF!</definedName>
    <definedName name="XDO_?DATA178_NBA?3?">#REF!</definedName>
    <definedName name="XDO_?DATA178_NBA?4?" localSheetId="7">#REF!</definedName>
    <definedName name="XDO_?DATA178_NBA?4?">#REF!</definedName>
    <definedName name="XDO_?DATA179_NBA?" localSheetId="7">'[1]2017'!#REF!</definedName>
    <definedName name="XDO_?DATA179_NBA?">'[1]2017'!#REF!</definedName>
    <definedName name="XDO_?DATA179_NBA?1?" localSheetId="7">#REF!</definedName>
    <definedName name="XDO_?DATA179_NBA?1?">#REF!</definedName>
    <definedName name="XDO_?DATA179_NBA?2?" localSheetId="7">#REF!</definedName>
    <definedName name="XDO_?DATA179_NBA?2?">#REF!</definedName>
    <definedName name="XDO_?DATA179_NBA?3?" localSheetId="7">#REF!</definedName>
    <definedName name="XDO_?DATA179_NBA?3?">#REF!</definedName>
    <definedName name="XDO_?DATA179_NBA?4?" localSheetId="7">#REF!</definedName>
    <definedName name="XDO_?DATA179_NBA?4?">#REF!</definedName>
    <definedName name="XDO_?DATA180_NBA?" localSheetId="7">'[1]2017'!#REF!</definedName>
    <definedName name="XDO_?DATA180_NBA?">'[1]2017'!#REF!</definedName>
    <definedName name="XDO_?DATA180_NBA?1?" localSheetId="7">#REF!</definedName>
    <definedName name="XDO_?DATA180_NBA?1?">#REF!</definedName>
    <definedName name="XDO_?DATA180_NBA?2?" localSheetId="7">#REF!</definedName>
    <definedName name="XDO_?DATA180_NBA?2?">#REF!</definedName>
    <definedName name="XDO_?DATA180_NBA?3?" localSheetId="7">#REF!</definedName>
    <definedName name="XDO_?DATA180_NBA?3?">#REF!</definedName>
    <definedName name="XDO_?DATA180_NBA?4?" localSheetId="7">#REF!</definedName>
    <definedName name="XDO_?DATA180_NBA?4?">#REF!</definedName>
    <definedName name="XDO_?DATA181_NBA?" localSheetId="7">'[1]2017'!#REF!</definedName>
    <definedName name="XDO_?DATA181_NBA?">'[1]2017'!#REF!</definedName>
    <definedName name="XDO_?DATA181_NBA?1?" localSheetId="7">#REF!</definedName>
    <definedName name="XDO_?DATA181_NBA?1?">#REF!</definedName>
    <definedName name="XDO_?DATA181_NBA?2?" localSheetId="7">#REF!</definedName>
    <definedName name="XDO_?DATA181_NBA?2?">#REF!</definedName>
    <definedName name="XDO_?DATA181_NBA?3?" localSheetId="7">#REF!</definedName>
    <definedName name="XDO_?DATA181_NBA?3?">#REF!</definedName>
    <definedName name="XDO_?DATA181_NBA?4?" localSheetId="7">#REF!</definedName>
    <definedName name="XDO_?DATA181_NBA?4?">#REF!</definedName>
    <definedName name="XDO_?DATA182_NBA?" localSheetId="7">'[1]2017'!#REF!</definedName>
    <definedName name="XDO_?DATA182_NBA?">'[1]2017'!#REF!</definedName>
    <definedName name="XDO_?DATA182_NBA?1?" localSheetId="7">#REF!</definedName>
    <definedName name="XDO_?DATA182_NBA?1?">#REF!</definedName>
    <definedName name="XDO_?DATA182_NBA?2?" localSheetId="7">#REF!</definedName>
    <definedName name="XDO_?DATA182_NBA?2?">#REF!</definedName>
    <definedName name="XDO_?DATA182_NBA?3?" localSheetId="7">#REF!</definedName>
    <definedName name="XDO_?DATA182_NBA?3?">#REF!</definedName>
    <definedName name="XDO_?DATA182_NBA?4?" localSheetId="7">#REF!</definedName>
    <definedName name="XDO_?DATA182_NBA?4?">#REF!</definedName>
    <definedName name="XDO_?DATA183_NBA?" localSheetId="7">'[1]2017'!#REF!</definedName>
    <definedName name="XDO_?DATA183_NBA?">'[1]2017'!#REF!</definedName>
    <definedName name="XDO_?DATA183_NBA?1?" localSheetId="7">#REF!</definedName>
    <definedName name="XDO_?DATA183_NBA?1?">#REF!</definedName>
    <definedName name="XDO_?DATA183_NBA?2?" localSheetId="7">#REF!</definedName>
    <definedName name="XDO_?DATA183_NBA?2?">#REF!</definedName>
    <definedName name="XDO_?DATA183_NBA?3?" localSheetId="7">#REF!</definedName>
    <definedName name="XDO_?DATA183_NBA?3?">#REF!</definedName>
    <definedName name="XDO_?DATA183_NBA?4?" localSheetId="7">#REF!</definedName>
    <definedName name="XDO_?DATA183_NBA?4?">#REF!</definedName>
    <definedName name="XDO_?DATA184_NBA?" localSheetId="7">'[1]2017'!#REF!</definedName>
    <definedName name="XDO_?DATA184_NBA?">'[1]2017'!#REF!</definedName>
    <definedName name="XDO_?DATA184_NBA?1?" localSheetId="7">#REF!</definedName>
    <definedName name="XDO_?DATA184_NBA?1?">#REF!</definedName>
    <definedName name="XDO_?DATA184_NBA?2?" localSheetId="7">#REF!</definedName>
    <definedName name="XDO_?DATA184_NBA?2?">#REF!</definedName>
    <definedName name="XDO_?DATA184_NBA?3?" localSheetId="7">#REF!</definedName>
    <definedName name="XDO_?DATA184_NBA?3?">#REF!</definedName>
    <definedName name="XDO_?DATA184_NBA?4?" localSheetId="7">#REF!</definedName>
    <definedName name="XDO_?DATA184_NBA?4?">#REF!</definedName>
    <definedName name="XDO_?DATA185_NBA?" localSheetId="7">'[1]2017'!#REF!</definedName>
    <definedName name="XDO_?DATA185_NBA?">'[1]2017'!#REF!</definedName>
    <definedName name="XDO_?DATA185_NBA?1?" localSheetId="7">#REF!</definedName>
    <definedName name="XDO_?DATA185_NBA?1?">#REF!</definedName>
    <definedName name="XDO_?DATA185_NBA?2?" localSheetId="7">#REF!</definedName>
    <definedName name="XDO_?DATA185_NBA?2?">#REF!</definedName>
    <definedName name="XDO_?DATA185_NBA?3?" localSheetId="7">#REF!</definedName>
    <definedName name="XDO_?DATA185_NBA?3?">#REF!</definedName>
    <definedName name="XDO_?DATA185_NBA?4?" localSheetId="7">#REF!</definedName>
    <definedName name="XDO_?DATA185_NBA?4?">#REF!</definedName>
    <definedName name="XDO_?DATA186_NBA?" localSheetId="7">'[1]2017'!#REF!</definedName>
    <definedName name="XDO_?DATA186_NBA?">'[1]2017'!#REF!</definedName>
    <definedName name="XDO_?DATA186_NBA?1?" localSheetId="7">#REF!</definedName>
    <definedName name="XDO_?DATA186_NBA?1?">#REF!</definedName>
    <definedName name="XDO_?DATA186_NBA?2?" localSheetId="7">#REF!</definedName>
    <definedName name="XDO_?DATA186_NBA?2?">#REF!</definedName>
    <definedName name="XDO_?DATA186_NBA?3?" localSheetId="7">#REF!</definedName>
    <definedName name="XDO_?DATA186_NBA?3?">#REF!</definedName>
    <definedName name="XDO_?DATA186_NBA?4?" localSheetId="7">#REF!</definedName>
    <definedName name="XDO_?DATA186_NBA?4?">#REF!</definedName>
    <definedName name="XDO_?DATA187_NBA?" localSheetId="7">'[1]2017'!#REF!</definedName>
    <definedName name="XDO_?DATA187_NBA?">'[1]2017'!#REF!</definedName>
    <definedName name="XDO_?DATA187_NBA?1?" localSheetId="7">#REF!</definedName>
    <definedName name="XDO_?DATA187_NBA?1?">#REF!</definedName>
    <definedName name="XDO_?DATA187_NBA?2?" localSheetId="7">#REF!</definedName>
    <definedName name="XDO_?DATA187_NBA?2?">#REF!</definedName>
    <definedName name="XDO_?DATA187_NBA?3?" localSheetId="7">#REF!</definedName>
    <definedName name="XDO_?DATA187_NBA?3?">#REF!</definedName>
    <definedName name="XDO_?DATA187_NBA?4?" localSheetId="7">#REF!</definedName>
    <definedName name="XDO_?DATA187_NBA?4?">#REF!</definedName>
    <definedName name="XDO_?DATA188_NBA?" localSheetId="7">'[1]2017'!#REF!</definedName>
    <definedName name="XDO_?DATA188_NBA?">'[1]2017'!#REF!</definedName>
    <definedName name="XDO_?DATA188_NBA?1?" localSheetId="7">#REF!</definedName>
    <definedName name="XDO_?DATA188_NBA?1?">#REF!</definedName>
    <definedName name="XDO_?DATA188_NBA?2?" localSheetId="7">#REF!</definedName>
    <definedName name="XDO_?DATA188_NBA?2?">#REF!</definedName>
    <definedName name="XDO_?DATA188_NBA?3?" localSheetId="7">#REF!</definedName>
    <definedName name="XDO_?DATA188_NBA?3?">#REF!</definedName>
    <definedName name="XDO_?DATA188_NBA?4?" localSheetId="7">#REF!</definedName>
    <definedName name="XDO_?DATA188_NBA?4?">#REF!</definedName>
    <definedName name="XDO_?DATA189_NBA?" localSheetId="7">'[1]2017'!#REF!</definedName>
    <definedName name="XDO_?DATA189_NBA?">'[1]2017'!#REF!</definedName>
    <definedName name="XDO_?DATA189_NBA?1?" localSheetId="7">#REF!</definedName>
    <definedName name="XDO_?DATA189_NBA?1?">#REF!</definedName>
    <definedName name="XDO_?DATA189_NBA?2?" localSheetId="7">#REF!</definedName>
    <definedName name="XDO_?DATA189_NBA?2?">#REF!</definedName>
    <definedName name="XDO_?DATA189_NBA?3?" localSheetId="7">#REF!</definedName>
    <definedName name="XDO_?DATA189_NBA?3?">#REF!</definedName>
    <definedName name="XDO_?DATA189_NBA?4?" localSheetId="7">#REF!</definedName>
    <definedName name="XDO_?DATA189_NBA?4?">#REF!</definedName>
    <definedName name="XDO_?DATA190_NBA?" localSheetId="7">'[1]2017'!#REF!</definedName>
    <definedName name="XDO_?DATA190_NBA?">'[1]2017'!#REF!</definedName>
    <definedName name="XDO_?DATA190_NBA?1?" localSheetId="7">#REF!</definedName>
    <definedName name="XDO_?DATA190_NBA?1?">#REF!</definedName>
    <definedName name="XDO_?DATA190_NBA?2?" localSheetId="7">#REF!</definedName>
    <definedName name="XDO_?DATA190_NBA?2?">#REF!</definedName>
    <definedName name="XDO_?DATA190_NBA?3?" localSheetId="7">#REF!</definedName>
    <definedName name="XDO_?DATA190_NBA?3?">#REF!</definedName>
    <definedName name="XDO_?DATA190_NBA?4?" localSheetId="7">#REF!</definedName>
    <definedName name="XDO_?DATA190_NBA?4?">#REF!</definedName>
    <definedName name="XDO_?DATA191_NBA?" localSheetId="7">'[1]2017'!#REF!</definedName>
    <definedName name="XDO_?DATA191_NBA?">'[1]2017'!#REF!</definedName>
    <definedName name="XDO_?DATA191_NBA?1?" localSheetId="7">#REF!</definedName>
    <definedName name="XDO_?DATA191_NBA?1?">#REF!</definedName>
    <definedName name="XDO_?DATA191_NBA?2?" localSheetId="7">#REF!</definedName>
    <definedName name="XDO_?DATA191_NBA?2?">#REF!</definedName>
    <definedName name="XDO_?DATA191_NBA?3?" localSheetId="7">#REF!</definedName>
    <definedName name="XDO_?DATA191_NBA?3?">#REF!</definedName>
    <definedName name="XDO_?DATA191_NBA?4?" localSheetId="7">#REF!</definedName>
    <definedName name="XDO_?DATA191_NBA?4?">#REF!</definedName>
    <definedName name="XDO_?DATA192_NBA?" localSheetId="7">'[1]2017'!#REF!</definedName>
    <definedName name="XDO_?DATA192_NBA?">'[1]2017'!#REF!</definedName>
    <definedName name="XDO_?DATA192_NBA?1?" localSheetId="7">#REF!</definedName>
    <definedName name="XDO_?DATA192_NBA?1?">#REF!</definedName>
    <definedName name="XDO_?DATA192_NBA?2?" localSheetId="7">#REF!</definedName>
    <definedName name="XDO_?DATA192_NBA?2?">#REF!</definedName>
    <definedName name="XDO_?DATA192_NBA?3?" localSheetId="7">#REF!</definedName>
    <definedName name="XDO_?DATA192_NBA?3?">#REF!</definedName>
    <definedName name="XDO_?DATA192_NBA?4?" localSheetId="7">#REF!</definedName>
    <definedName name="XDO_?DATA192_NBA?4?">#REF!</definedName>
    <definedName name="XDO_?DATA193_NBA?" localSheetId="7">'[1]2017'!#REF!</definedName>
    <definedName name="XDO_?DATA193_NBA?">'[1]2017'!#REF!</definedName>
    <definedName name="XDO_?DATA193_NBA?1?" localSheetId="7">#REF!</definedName>
    <definedName name="XDO_?DATA193_NBA?1?">#REF!</definedName>
    <definedName name="XDO_?DATA193_NBA?2?" localSheetId="7">#REF!</definedName>
    <definedName name="XDO_?DATA193_NBA?2?">#REF!</definedName>
    <definedName name="XDO_?DATA193_NBA?3?" localSheetId="7">#REF!</definedName>
    <definedName name="XDO_?DATA193_NBA?3?">#REF!</definedName>
    <definedName name="XDO_?DATA193_NBA?4?" localSheetId="7">#REF!</definedName>
    <definedName name="XDO_?DATA193_NBA?4?">#REF!</definedName>
    <definedName name="XDO_?DATA194_NBA?" localSheetId="7">'[1]2017'!#REF!</definedName>
    <definedName name="XDO_?DATA194_NBA?">'[1]2017'!#REF!</definedName>
    <definedName name="XDO_?DATA194_NBA?1?" localSheetId="7">#REF!</definedName>
    <definedName name="XDO_?DATA194_NBA?1?">#REF!</definedName>
    <definedName name="XDO_?DATA194_NBA?2?" localSheetId="7">#REF!</definedName>
    <definedName name="XDO_?DATA194_NBA?2?">#REF!</definedName>
    <definedName name="XDO_?DATA194_NBA?3?" localSheetId="7">#REF!</definedName>
    <definedName name="XDO_?DATA194_NBA?3?">#REF!</definedName>
    <definedName name="XDO_?DATA194_NBA?4?" localSheetId="7">#REF!</definedName>
    <definedName name="XDO_?DATA194_NBA?4?">#REF!</definedName>
    <definedName name="XDO_?DATA195_NBA?" localSheetId="7">'[1]2017'!#REF!</definedName>
    <definedName name="XDO_?DATA195_NBA?">'[1]2017'!#REF!</definedName>
    <definedName name="XDO_?DATA195_NBA?1?" localSheetId="7">#REF!</definedName>
    <definedName name="XDO_?DATA195_NBA?1?">#REF!</definedName>
    <definedName name="XDO_?DATA195_NBA?2?" localSheetId="7">#REF!</definedName>
    <definedName name="XDO_?DATA195_NBA?2?">#REF!</definedName>
    <definedName name="XDO_?DATA195_NBA?3?" localSheetId="7">#REF!</definedName>
    <definedName name="XDO_?DATA195_NBA?3?">#REF!</definedName>
    <definedName name="XDO_?DATA195_NBA?4?" localSheetId="7">#REF!</definedName>
    <definedName name="XDO_?DATA195_NBA?4?">#REF!</definedName>
    <definedName name="XDO_?DATA196_NBA?" localSheetId="7">'[1]2017'!#REF!</definedName>
    <definedName name="XDO_?DATA196_NBA?">'[1]2017'!#REF!</definedName>
    <definedName name="XDO_?DATA196_NBA?1?" localSheetId="7">#REF!</definedName>
    <definedName name="XDO_?DATA196_NBA?1?">#REF!</definedName>
    <definedName name="XDO_?DATA196_NBA?2?" localSheetId="7">#REF!</definedName>
    <definedName name="XDO_?DATA196_NBA?2?">#REF!</definedName>
    <definedName name="XDO_?DATA196_NBA?3?" localSheetId="7">#REF!</definedName>
    <definedName name="XDO_?DATA196_NBA?3?">#REF!</definedName>
    <definedName name="XDO_?DATA196_NBA?4?" localSheetId="7">#REF!</definedName>
    <definedName name="XDO_?DATA196_NBA?4?">#REF!</definedName>
    <definedName name="XDO_?DATA197_NBA?" localSheetId="7">'[1]2017'!#REF!</definedName>
    <definedName name="XDO_?DATA197_NBA?">'[1]2017'!#REF!</definedName>
    <definedName name="XDO_?DATA197_NBA?1?" localSheetId="7">#REF!</definedName>
    <definedName name="XDO_?DATA197_NBA?1?">#REF!</definedName>
    <definedName name="XDO_?DATA197_NBA?2?" localSheetId="7">#REF!</definedName>
    <definedName name="XDO_?DATA197_NBA?2?">#REF!</definedName>
    <definedName name="XDO_?DATA197_NBA?3?" localSheetId="7">#REF!</definedName>
    <definedName name="XDO_?DATA197_NBA?3?">#REF!</definedName>
    <definedName name="XDO_?DATA197_NBA?4?" localSheetId="7">#REF!</definedName>
    <definedName name="XDO_?DATA197_NBA?4?">#REF!</definedName>
    <definedName name="XDO_?DATA198_NBA?" localSheetId="7">'[1]2017'!#REF!</definedName>
    <definedName name="XDO_?DATA198_NBA?">'[1]2017'!#REF!</definedName>
    <definedName name="XDO_?DATA198_NBA?1?" localSheetId="7">#REF!</definedName>
    <definedName name="XDO_?DATA198_NBA?1?">#REF!</definedName>
    <definedName name="XDO_?DATA198_NBA?2?" localSheetId="7">#REF!</definedName>
    <definedName name="XDO_?DATA198_NBA?2?">#REF!</definedName>
    <definedName name="XDO_?DATA198_NBA?3?" localSheetId="7">#REF!</definedName>
    <definedName name="XDO_?DATA198_NBA?3?">#REF!</definedName>
    <definedName name="XDO_?DATA198_NBA?4?" localSheetId="7">#REF!</definedName>
    <definedName name="XDO_?DATA198_NBA?4?">#REF!</definedName>
    <definedName name="XDO_?DATA199_NBA?" localSheetId="7">'[1]2017'!#REF!</definedName>
    <definedName name="XDO_?DATA199_NBA?">'[1]2017'!#REF!</definedName>
    <definedName name="XDO_?DATA199_NBA?1?" localSheetId="7">#REF!</definedName>
    <definedName name="XDO_?DATA199_NBA?1?">#REF!</definedName>
    <definedName name="XDO_?DATA199_NBA?2?" localSheetId="7">#REF!</definedName>
    <definedName name="XDO_?DATA199_NBA?2?">#REF!</definedName>
    <definedName name="XDO_?DATA199_NBA?3?" localSheetId="7">#REF!</definedName>
    <definedName name="XDO_?DATA199_NBA?3?">#REF!</definedName>
    <definedName name="XDO_?DATA199_NBA?4?" localSheetId="7">#REF!</definedName>
    <definedName name="XDO_?DATA199_NBA?4?">#REF!</definedName>
    <definedName name="XDO_?DATA200_NBA?" localSheetId="7">'[1]2017'!#REF!</definedName>
    <definedName name="XDO_?DATA200_NBA?">'[1]2017'!#REF!</definedName>
    <definedName name="XDO_?DATA200_NBA?1?" localSheetId="7">#REF!</definedName>
    <definedName name="XDO_?DATA200_NBA?1?">#REF!</definedName>
    <definedName name="XDO_?DATA200_NBA?2?" localSheetId="7">#REF!</definedName>
    <definedName name="XDO_?DATA200_NBA?2?">#REF!</definedName>
    <definedName name="XDO_?DATA200_NBA?3?" localSheetId="7">#REF!</definedName>
    <definedName name="XDO_?DATA200_NBA?3?">#REF!</definedName>
    <definedName name="XDO_?DATA200_NBA?4?" localSheetId="7">#REF!</definedName>
    <definedName name="XDO_?DATA200_NBA?4?">#REF!</definedName>
    <definedName name="XDO_?DATA201_NBA?" localSheetId="7">'[1]2017'!#REF!</definedName>
    <definedName name="XDO_?DATA201_NBA?">'[1]2017'!#REF!</definedName>
    <definedName name="XDO_?DATA201_NBA?1?" localSheetId="7">#REF!</definedName>
    <definedName name="XDO_?DATA201_NBA?1?">#REF!</definedName>
    <definedName name="XDO_?DATA201_NBA?2?" localSheetId="7">#REF!</definedName>
    <definedName name="XDO_?DATA201_NBA?2?">#REF!</definedName>
    <definedName name="XDO_?DATA201_NBA?3?" localSheetId="7">#REF!</definedName>
    <definedName name="XDO_?DATA201_NBA?3?">#REF!</definedName>
    <definedName name="XDO_?DATA201_NBA?4?" localSheetId="7">#REF!</definedName>
    <definedName name="XDO_?DATA201_NBA?4?">#REF!</definedName>
    <definedName name="XDO_?DATA202_NBA?" localSheetId="7">'[1]2017'!#REF!</definedName>
    <definedName name="XDO_?DATA202_NBA?">'[1]2017'!#REF!</definedName>
    <definedName name="XDO_?DATA202_NBA?1?" localSheetId="7">#REF!</definedName>
    <definedName name="XDO_?DATA202_NBA?1?">#REF!</definedName>
    <definedName name="XDO_?DATA202_NBA?2?" localSheetId="7">#REF!</definedName>
    <definedName name="XDO_?DATA202_NBA?2?">#REF!</definedName>
    <definedName name="XDO_?DATA202_NBA?3?" localSheetId="7">#REF!</definedName>
    <definedName name="XDO_?DATA202_NBA?3?">#REF!</definedName>
    <definedName name="XDO_?DATA202_NBA?4?" localSheetId="7">#REF!</definedName>
    <definedName name="XDO_?DATA202_NBA?4?">#REF!</definedName>
    <definedName name="XDO_?DATA203_NBA?" localSheetId="7">'[1]2017'!#REF!</definedName>
    <definedName name="XDO_?DATA203_NBA?">'[1]2017'!#REF!</definedName>
    <definedName name="XDO_?DATA203_NBA?1?" localSheetId="7">#REF!</definedName>
    <definedName name="XDO_?DATA203_NBA?1?">#REF!</definedName>
    <definedName name="XDO_?DATA203_NBA?2?" localSheetId="7">#REF!</definedName>
    <definedName name="XDO_?DATA203_NBA?2?">#REF!</definedName>
    <definedName name="XDO_?DATA203_NBA?3?" localSheetId="7">#REF!</definedName>
    <definedName name="XDO_?DATA203_NBA?3?">#REF!</definedName>
    <definedName name="XDO_?DATA203_NBA?4?" localSheetId="7">#REF!</definedName>
    <definedName name="XDO_?DATA203_NBA?4?">#REF!</definedName>
    <definedName name="XDO_?DATA204_NBA?" localSheetId="7">'[1]2017'!#REF!</definedName>
    <definedName name="XDO_?DATA204_NBA?">'[1]2017'!#REF!</definedName>
    <definedName name="XDO_?DATA204_NBA?1?" localSheetId="7">#REF!</definedName>
    <definedName name="XDO_?DATA204_NBA?1?">#REF!</definedName>
    <definedName name="XDO_?DATA204_NBA?2?" localSheetId="7">#REF!</definedName>
    <definedName name="XDO_?DATA204_NBA?2?">#REF!</definedName>
    <definedName name="XDO_?DATA204_NBA?3?" localSheetId="7">#REF!</definedName>
    <definedName name="XDO_?DATA204_NBA?3?">#REF!</definedName>
    <definedName name="XDO_?DATA204_NBA?4?" localSheetId="7">#REF!</definedName>
    <definedName name="XDO_?DATA204_NBA?4?">#REF!</definedName>
    <definedName name="XDO_?DATA205_NBA?" localSheetId="7">'[1]2017'!#REF!</definedName>
    <definedName name="XDO_?DATA205_NBA?">'[1]2017'!#REF!</definedName>
    <definedName name="XDO_?DATA205_NBA?1?" localSheetId="7">#REF!</definedName>
    <definedName name="XDO_?DATA205_NBA?1?">#REF!</definedName>
    <definedName name="XDO_?DATA205_NBA?2?" localSheetId="7">#REF!</definedName>
    <definedName name="XDO_?DATA205_NBA?2?">#REF!</definedName>
    <definedName name="XDO_?DATA205_NBA?3?" localSheetId="7">#REF!</definedName>
    <definedName name="XDO_?DATA205_NBA?3?">#REF!</definedName>
    <definedName name="XDO_?DATA205_NBA?4?" localSheetId="7">#REF!</definedName>
    <definedName name="XDO_?DATA205_NBA?4?">#REF!</definedName>
    <definedName name="XDO_?DATA206_NBA?" localSheetId="7">'[1]2017'!#REF!</definedName>
    <definedName name="XDO_?DATA206_NBA?">'[1]2017'!#REF!</definedName>
    <definedName name="XDO_?DATA206_NBA?1?" localSheetId="7">#REF!</definedName>
    <definedName name="XDO_?DATA206_NBA?1?">#REF!</definedName>
    <definedName name="XDO_?DATA206_NBA?2?" localSheetId="7">#REF!</definedName>
    <definedName name="XDO_?DATA206_NBA?2?">#REF!</definedName>
    <definedName name="XDO_?DATA206_NBA?3?" localSheetId="7">#REF!</definedName>
    <definedName name="XDO_?DATA206_NBA?3?">#REF!</definedName>
    <definedName name="XDO_?DATA206_NBA?4?" localSheetId="7">#REF!</definedName>
    <definedName name="XDO_?DATA206_NBA?4?">#REF!</definedName>
    <definedName name="XDO_?DATA207_NBA?" localSheetId="7">'[1]2017'!#REF!</definedName>
    <definedName name="XDO_?DATA207_NBA?">'[1]2017'!#REF!</definedName>
    <definedName name="XDO_?DATA207_NBA?1?" localSheetId="7">#REF!</definedName>
    <definedName name="XDO_?DATA207_NBA?1?">#REF!</definedName>
    <definedName name="XDO_?DATA207_NBA?2?" localSheetId="7">#REF!</definedName>
    <definedName name="XDO_?DATA207_NBA?2?">#REF!</definedName>
    <definedName name="XDO_?DATA207_NBA?3?" localSheetId="7">#REF!</definedName>
    <definedName name="XDO_?DATA207_NBA?3?">#REF!</definedName>
    <definedName name="XDO_?DATA207_NBA?4?" localSheetId="7">#REF!</definedName>
    <definedName name="XDO_?DATA207_NBA?4?">#REF!</definedName>
    <definedName name="XDO_?DATA208_NBA?" localSheetId="7">'[1]2017'!#REF!</definedName>
    <definedName name="XDO_?DATA208_NBA?">'[1]2017'!#REF!</definedName>
    <definedName name="XDO_?DATA208_NBA?1?" localSheetId="7">#REF!</definedName>
    <definedName name="XDO_?DATA208_NBA?1?">#REF!</definedName>
    <definedName name="XDO_?DATA208_NBA?2?" localSheetId="7">#REF!</definedName>
    <definedName name="XDO_?DATA208_NBA?2?">#REF!</definedName>
    <definedName name="XDO_?DATA208_NBA?3?" localSheetId="7">#REF!</definedName>
    <definedName name="XDO_?DATA208_NBA?3?">#REF!</definedName>
    <definedName name="XDO_?DATA208_NBA?4?" localSheetId="7">#REF!</definedName>
    <definedName name="XDO_?DATA208_NBA?4?">#REF!</definedName>
    <definedName name="XDO_?DATA209_NBA?" localSheetId="7">'[1]2017'!#REF!</definedName>
    <definedName name="XDO_?DATA209_NBA?">'[1]2017'!#REF!</definedName>
    <definedName name="XDO_?DATA209_NBA?1?" localSheetId="7">#REF!</definedName>
    <definedName name="XDO_?DATA209_NBA?1?">#REF!</definedName>
    <definedName name="XDO_?DATA209_NBA?2?" localSheetId="7">#REF!</definedName>
    <definedName name="XDO_?DATA209_NBA?2?">#REF!</definedName>
    <definedName name="XDO_?DATA209_NBA?3?" localSheetId="7">#REF!</definedName>
    <definedName name="XDO_?DATA209_NBA?3?">#REF!</definedName>
    <definedName name="XDO_?DATA209_NBA?4?" localSheetId="7">#REF!</definedName>
    <definedName name="XDO_?DATA209_NBA?4?">#REF!</definedName>
    <definedName name="XDO_?DATA210_NBA?" localSheetId="7">'[1]2017'!#REF!</definedName>
    <definedName name="XDO_?DATA210_NBA?">'[1]2017'!#REF!</definedName>
    <definedName name="XDO_?DATA210_NBA?1?" localSheetId="7">#REF!</definedName>
    <definedName name="XDO_?DATA210_NBA?1?">#REF!</definedName>
    <definedName name="XDO_?DATA210_NBA?2?" localSheetId="7">#REF!</definedName>
    <definedName name="XDO_?DATA210_NBA?2?">#REF!</definedName>
    <definedName name="XDO_?DATA210_NBA?3?" localSheetId="7">#REF!</definedName>
    <definedName name="XDO_?DATA210_NBA?3?">#REF!</definedName>
    <definedName name="XDO_?DATA210_NBA?4?" localSheetId="7">#REF!</definedName>
    <definedName name="XDO_?DATA210_NBA?4?">#REF!</definedName>
    <definedName name="XDO_?DATA211_NBA?" localSheetId="7">'[1]2017'!#REF!</definedName>
    <definedName name="XDO_?DATA211_NBA?">'[1]2017'!#REF!</definedName>
    <definedName name="XDO_?DATA211_NBA?1?" localSheetId="7">#REF!</definedName>
    <definedName name="XDO_?DATA211_NBA?1?">#REF!</definedName>
    <definedName name="XDO_?DATA211_NBA?2?" localSheetId="7">#REF!</definedName>
    <definedName name="XDO_?DATA211_NBA?2?">#REF!</definedName>
    <definedName name="XDO_?DATA211_NBA?3?" localSheetId="7">#REF!</definedName>
    <definedName name="XDO_?DATA211_NBA?3?">#REF!</definedName>
    <definedName name="XDO_?DATA211_NBA?4?" localSheetId="7">#REF!</definedName>
    <definedName name="XDO_?DATA211_NBA?4?">#REF!</definedName>
    <definedName name="XDO_?DATA212_NBA?" localSheetId="7">'[1]2017'!#REF!</definedName>
    <definedName name="XDO_?DATA212_NBA?">'[1]2017'!#REF!</definedName>
    <definedName name="XDO_?DATA212_NBA?1?" localSheetId="7">#REF!</definedName>
    <definedName name="XDO_?DATA212_NBA?1?">#REF!</definedName>
    <definedName name="XDO_?DATA212_NBA?2?" localSheetId="7">#REF!</definedName>
    <definedName name="XDO_?DATA212_NBA?2?">#REF!</definedName>
    <definedName name="XDO_?DATA212_NBA?3?" localSheetId="7">#REF!</definedName>
    <definedName name="XDO_?DATA212_NBA?3?">#REF!</definedName>
    <definedName name="XDO_?DATA212_NBA?4?" localSheetId="7">#REF!</definedName>
    <definedName name="XDO_?DATA212_NBA?4?">#REF!</definedName>
    <definedName name="XDO_?DATA213_NBA?" localSheetId="7">'[1]2017'!#REF!</definedName>
    <definedName name="XDO_?DATA213_NBA?">'[1]2017'!#REF!</definedName>
    <definedName name="XDO_?DATA213_NBA?1?" localSheetId="7">#REF!</definedName>
    <definedName name="XDO_?DATA213_NBA?1?">#REF!</definedName>
    <definedName name="XDO_?DATA213_NBA?2?" localSheetId="7">#REF!</definedName>
    <definedName name="XDO_?DATA213_NBA?2?">#REF!</definedName>
    <definedName name="XDO_?DATA213_NBA?3?" localSheetId="7">#REF!</definedName>
    <definedName name="XDO_?DATA213_NBA?3?">#REF!</definedName>
    <definedName name="XDO_?DATA213_NBA?4?" localSheetId="7">#REF!</definedName>
    <definedName name="XDO_?DATA213_NBA?4?">#REF!</definedName>
    <definedName name="XDO_?DATA214_NBA?" localSheetId="7">'[1]2017'!#REF!</definedName>
    <definedName name="XDO_?DATA214_NBA?">'[1]2017'!#REF!</definedName>
    <definedName name="XDO_?DATA214_NBA?1?" localSheetId="7">#REF!</definedName>
    <definedName name="XDO_?DATA214_NBA?1?">#REF!</definedName>
    <definedName name="XDO_?DATA214_NBA?2?" localSheetId="7">#REF!</definedName>
    <definedName name="XDO_?DATA214_NBA?2?">#REF!</definedName>
    <definedName name="XDO_?DATA214_NBA?3?" localSheetId="7">#REF!</definedName>
    <definedName name="XDO_?DATA214_NBA?3?">#REF!</definedName>
    <definedName name="XDO_?DATA214_NBA?4?" localSheetId="7">#REF!</definedName>
    <definedName name="XDO_?DATA214_NBA?4?">#REF!</definedName>
    <definedName name="XDO_?DATA215_NBA?" localSheetId="7">'[1]2017'!#REF!</definedName>
    <definedName name="XDO_?DATA215_NBA?">'[1]2017'!#REF!</definedName>
    <definedName name="XDO_?DATA215_NBA?1?" localSheetId="7">#REF!</definedName>
    <definedName name="XDO_?DATA215_NBA?1?">#REF!</definedName>
    <definedName name="XDO_?DATA215_NBA?2?" localSheetId="7">#REF!</definedName>
    <definedName name="XDO_?DATA215_NBA?2?">#REF!</definedName>
    <definedName name="XDO_?DATA215_NBA?3?" localSheetId="7">#REF!</definedName>
    <definedName name="XDO_?DATA215_NBA?3?">#REF!</definedName>
    <definedName name="XDO_?DATA215_NBA?4?" localSheetId="7">#REF!</definedName>
    <definedName name="XDO_?DATA215_NBA?4?">#REF!</definedName>
    <definedName name="XDO_?DATA216_NBA?" localSheetId="7">'[1]2017'!#REF!</definedName>
    <definedName name="XDO_?DATA216_NBA?">'[1]2017'!#REF!</definedName>
    <definedName name="XDO_?DATA216_NBA?1?" localSheetId="7">#REF!</definedName>
    <definedName name="XDO_?DATA216_NBA?1?">#REF!</definedName>
    <definedName name="XDO_?DATA216_NBA?2?" localSheetId="7">#REF!</definedName>
    <definedName name="XDO_?DATA216_NBA?2?">#REF!</definedName>
    <definedName name="XDO_?DATA216_NBA?3?" localSheetId="7">#REF!</definedName>
    <definedName name="XDO_?DATA216_NBA?3?">#REF!</definedName>
    <definedName name="XDO_?DATA216_NBA?4?" localSheetId="7">#REF!</definedName>
    <definedName name="XDO_?DATA216_NBA?4?">#REF!</definedName>
    <definedName name="XDO_?DATA217_NBA?" localSheetId="7">'[1]2017'!#REF!</definedName>
    <definedName name="XDO_?DATA217_NBA?">'[1]2017'!#REF!</definedName>
    <definedName name="XDO_?DATA217_NBA?1?" localSheetId="7">#REF!</definedName>
    <definedName name="XDO_?DATA217_NBA?1?">#REF!</definedName>
    <definedName name="XDO_?DATA217_NBA?2?" localSheetId="7">#REF!</definedName>
    <definedName name="XDO_?DATA217_NBA?2?">#REF!</definedName>
    <definedName name="XDO_?DATA217_NBA?3?" localSheetId="7">#REF!</definedName>
    <definedName name="XDO_?DATA217_NBA?3?">#REF!</definedName>
    <definedName name="XDO_?DATA217_NBA?4?" localSheetId="7">#REF!</definedName>
    <definedName name="XDO_?DATA217_NBA?4?">#REF!</definedName>
    <definedName name="XDO_?DATA218_NBA?" localSheetId="7">'[1]2017'!#REF!</definedName>
    <definedName name="XDO_?DATA218_NBA?">'[1]2017'!#REF!</definedName>
    <definedName name="XDO_?DATA218_NBA?1?" localSheetId="7">#REF!</definedName>
    <definedName name="XDO_?DATA218_NBA?1?">#REF!</definedName>
    <definedName name="XDO_?DATA218_NBA?2?" localSheetId="7">#REF!</definedName>
    <definedName name="XDO_?DATA218_NBA?2?">#REF!</definedName>
    <definedName name="XDO_?DATA218_NBA?3?" localSheetId="7">#REF!</definedName>
    <definedName name="XDO_?DATA218_NBA?3?">#REF!</definedName>
    <definedName name="XDO_?DATA218_NBA?4?" localSheetId="7">#REF!</definedName>
    <definedName name="XDO_?DATA218_NBA?4?">#REF!</definedName>
    <definedName name="XDO_?DATA219_NBA?" localSheetId="7">'[1]2017'!#REF!</definedName>
    <definedName name="XDO_?DATA219_NBA?">'[1]2017'!#REF!</definedName>
    <definedName name="XDO_?DATA219_NBA?1?" localSheetId="7">#REF!</definedName>
    <definedName name="XDO_?DATA219_NBA?1?">#REF!</definedName>
    <definedName name="XDO_?DATA219_NBA?2?" localSheetId="7">#REF!</definedName>
    <definedName name="XDO_?DATA219_NBA?2?">#REF!</definedName>
    <definedName name="XDO_?DATA219_NBA?3?" localSheetId="7">#REF!</definedName>
    <definedName name="XDO_?DATA219_NBA?3?">#REF!</definedName>
    <definedName name="XDO_?DATA219_NBA?4?" localSheetId="7">#REF!</definedName>
    <definedName name="XDO_?DATA219_NBA?4?">#REF!</definedName>
    <definedName name="XDO_?DATA220_NBA?" localSheetId="7">'[1]2017'!#REF!</definedName>
    <definedName name="XDO_?DATA220_NBA?">'[1]2017'!#REF!</definedName>
    <definedName name="XDO_?DATA220_NBA?1?" localSheetId="7">#REF!</definedName>
    <definedName name="XDO_?DATA220_NBA?1?">#REF!</definedName>
    <definedName name="XDO_?DATA220_NBA?2?" localSheetId="7">#REF!</definedName>
    <definedName name="XDO_?DATA220_NBA?2?">#REF!</definedName>
    <definedName name="XDO_?DATA220_NBA?3?" localSheetId="7">#REF!</definedName>
    <definedName name="XDO_?DATA220_NBA?3?">#REF!</definedName>
    <definedName name="XDO_?DATA220_NBA?4?" localSheetId="7">#REF!</definedName>
    <definedName name="XDO_?DATA220_NBA?4?">#REF!</definedName>
    <definedName name="XDO_?DATA221_NBA?" localSheetId="7">'[1]2017'!#REF!</definedName>
    <definedName name="XDO_?DATA221_NBA?">'[1]2017'!#REF!</definedName>
    <definedName name="XDO_?DATA221_NBA?1?" localSheetId="7">#REF!</definedName>
    <definedName name="XDO_?DATA221_NBA?1?">#REF!</definedName>
    <definedName name="XDO_?DATA221_NBA?2?" localSheetId="7">#REF!</definedName>
    <definedName name="XDO_?DATA221_NBA?2?">#REF!</definedName>
    <definedName name="XDO_?DATA221_NBA?3?" localSheetId="7">#REF!</definedName>
    <definedName name="XDO_?DATA221_NBA?3?">#REF!</definedName>
    <definedName name="XDO_?DATA221_NBA?4?" localSheetId="7">#REF!</definedName>
    <definedName name="XDO_?DATA221_NBA?4?">#REF!</definedName>
    <definedName name="XDO_?DATA222_NBA?" localSheetId="7">'[1]2017'!#REF!</definedName>
    <definedName name="XDO_?DATA222_NBA?">'[1]2017'!#REF!</definedName>
    <definedName name="XDO_?DATA222_NBA?1?" localSheetId="7">#REF!</definedName>
    <definedName name="XDO_?DATA222_NBA?1?">#REF!</definedName>
    <definedName name="XDO_?DATA222_NBA?2?" localSheetId="7">#REF!</definedName>
    <definedName name="XDO_?DATA222_NBA?2?">#REF!</definedName>
    <definedName name="XDO_?DATA222_NBA?3?" localSheetId="7">#REF!</definedName>
    <definedName name="XDO_?DATA222_NBA?3?">#REF!</definedName>
    <definedName name="XDO_?DATA222_NBA?4?" localSheetId="7">#REF!</definedName>
    <definedName name="XDO_?DATA222_NBA?4?">#REF!</definedName>
    <definedName name="XDO_?DATA223_NBA?" localSheetId="7">'[1]2017'!#REF!</definedName>
    <definedName name="XDO_?DATA223_NBA?">'[1]2017'!#REF!</definedName>
    <definedName name="XDO_?DATA223_NBA?1?" localSheetId="7">#REF!</definedName>
    <definedName name="XDO_?DATA223_NBA?1?">#REF!</definedName>
    <definedName name="XDO_?DATA223_NBA?2?" localSheetId="7">#REF!</definedName>
    <definedName name="XDO_?DATA223_NBA?2?">#REF!</definedName>
    <definedName name="XDO_?DATA223_NBA?3?" localSheetId="7">#REF!</definedName>
    <definedName name="XDO_?DATA223_NBA?3?">#REF!</definedName>
    <definedName name="XDO_?DATA223_NBA?4?" localSheetId="7">#REF!</definedName>
    <definedName name="XDO_?DATA223_NBA?4?">#REF!</definedName>
    <definedName name="XDO_?DATA224_NBA?" localSheetId="7">'[1]2017'!#REF!</definedName>
    <definedName name="XDO_?DATA224_NBA?">'[1]2017'!#REF!</definedName>
    <definedName name="XDO_?DATA224_NBA?1?" localSheetId="7">#REF!</definedName>
    <definedName name="XDO_?DATA224_NBA?1?">#REF!</definedName>
    <definedName name="XDO_?DATA224_NBA?2?" localSheetId="7">#REF!</definedName>
    <definedName name="XDO_?DATA224_NBA?2?">#REF!</definedName>
    <definedName name="XDO_?DATA224_NBA?3?" localSheetId="7">#REF!</definedName>
    <definedName name="XDO_?DATA224_NBA?3?">#REF!</definedName>
    <definedName name="XDO_?DATA224_NBA?4?" localSheetId="7">#REF!</definedName>
    <definedName name="XDO_?DATA224_NBA?4?">#REF!</definedName>
    <definedName name="XDO_?DATA225_NBA?" localSheetId="7">'[1]2017'!#REF!</definedName>
    <definedName name="XDO_?DATA225_NBA?">'[1]2017'!#REF!</definedName>
    <definedName name="XDO_?DATA225_NBA?1?" localSheetId="7">#REF!</definedName>
    <definedName name="XDO_?DATA225_NBA?1?">#REF!</definedName>
    <definedName name="XDO_?DATA225_NBA?2?" localSheetId="7">#REF!</definedName>
    <definedName name="XDO_?DATA225_NBA?2?">#REF!</definedName>
    <definedName name="XDO_?DATA225_NBA?3?" localSheetId="7">#REF!</definedName>
    <definedName name="XDO_?DATA225_NBA?3?">#REF!</definedName>
    <definedName name="XDO_?DATA225_NBA?4?" localSheetId="7">#REF!</definedName>
    <definedName name="XDO_?DATA225_NBA?4?">#REF!</definedName>
    <definedName name="XDO_?DATA226_NBA?" localSheetId="7">'[1]2017'!#REF!</definedName>
    <definedName name="XDO_?DATA226_NBA?">'[1]2017'!#REF!</definedName>
    <definedName name="XDO_?DATA226_NBA?1?" localSheetId="7">#REF!</definedName>
    <definedName name="XDO_?DATA226_NBA?1?">#REF!</definedName>
    <definedName name="XDO_?DATA226_NBA?2?" localSheetId="7">#REF!</definedName>
    <definedName name="XDO_?DATA226_NBA?2?">#REF!</definedName>
    <definedName name="XDO_?DATA226_NBA?3?" localSheetId="7">#REF!</definedName>
    <definedName name="XDO_?DATA226_NBA?3?">#REF!</definedName>
    <definedName name="XDO_?DATA226_NBA?4?" localSheetId="7">#REF!</definedName>
    <definedName name="XDO_?DATA226_NBA?4?">#REF!</definedName>
    <definedName name="XDO_?DATA227_NBA?" localSheetId="7">'[1]2017'!#REF!</definedName>
    <definedName name="XDO_?DATA227_NBA?">'[1]2017'!#REF!</definedName>
    <definedName name="XDO_?DATA227_NBA?1?" localSheetId="7">#REF!</definedName>
    <definedName name="XDO_?DATA227_NBA?1?">#REF!</definedName>
    <definedName name="XDO_?DATA227_NBA?2?" localSheetId="7">#REF!</definedName>
    <definedName name="XDO_?DATA227_NBA?2?">#REF!</definedName>
    <definedName name="XDO_?DATA227_NBA?3?" localSheetId="7">#REF!</definedName>
    <definedName name="XDO_?DATA227_NBA?3?">#REF!</definedName>
    <definedName name="XDO_?DATA227_NBA?4?" localSheetId="7">#REF!</definedName>
    <definedName name="XDO_?DATA227_NBA?4?">#REF!</definedName>
    <definedName name="XDO_?DATA228_NBA?" localSheetId="7">'[1]2017'!#REF!</definedName>
    <definedName name="XDO_?DATA228_NBA?">'[1]2017'!#REF!</definedName>
    <definedName name="XDO_?DATA228_NBA?1?" localSheetId="7">#REF!</definedName>
    <definedName name="XDO_?DATA228_NBA?1?">#REF!</definedName>
    <definedName name="XDO_?DATA228_NBA?2?" localSheetId="7">#REF!</definedName>
    <definedName name="XDO_?DATA228_NBA?2?">#REF!</definedName>
    <definedName name="XDO_?DATA228_NBA?3?" localSheetId="7">#REF!</definedName>
    <definedName name="XDO_?DATA228_NBA?3?">#REF!</definedName>
    <definedName name="XDO_?DATA228_NBA?4?" localSheetId="7">#REF!</definedName>
    <definedName name="XDO_?DATA228_NBA?4?">#REF!</definedName>
    <definedName name="XDO_?DATA229_NBA?" localSheetId="7">'[1]2017'!#REF!</definedName>
    <definedName name="XDO_?DATA229_NBA?">'[1]2017'!#REF!</definedName>
    <definedName name="XDO_?DATA229_NBA?1?" localSheetId="7">#REF!</definedName>
    <definedName name="XDO_?DATA229_NBA?1?">#REF!</definedName>
    <definedName name="XDO_?DATA229_NBA?2?" localSheetId="7">#REF!</definedName>
    <definedName name="XDO_?DATA229_NBA?2?">#REF!</definedName>
    <definedName name="XDO_?DATA229_NBA?3?" localSheetId="7">#REF!</definedName>
    <definedName name="XDO_?DATA229_NBA?3?">#REF!</definedName>
    <definedName name="XDO_?DATA229_NBA?4?" localSheetId="7">#REF!</definedName>
    <definedName name="XDO_?DATA229_NBA?4?">#REF!</definedName>
    <definedName name="XDO_?DATA230_NBA?" localSheetId="7">'[1]2017'!#REF!</definedName>
    <definedName name="XDO_?DATA230_NBA?">'[1]2017'!#REF!</definedName>
    <definedName name="XDO_?DATA230_NBA?1?" localSheetId="7">#REF!</definedName>
    <definedName name="XDO_?DATA230_NBA?1?">#REF!</definedName>
    <definedName name="XDO_?DATA230_NBA?2?" localSheetId="7">#REF!</definedName>
    <definedName name="XDO_?DATA230_NBA?2?">#REF!</definedName>
    <definedName name="XDO_?DATA230_NBA?3?" localSheetId="7">#REF!</definedName>
    <definedName name="XDO_?DATA230_NBA?3?">#REF!</definedName>
    <definedName name="XDO_?DATA230_NBA?4?" localSheetId="7">#REF!</definedName>
    <definedName name="XDO_?DATA230_NBA?4?">#REF!</definedName>
    <definedName name="XDO_?DATA231_NBA?" localSheetId="7">'[1]2017'!#REF!</definedName>
    <definedName name="XDO_?DATA231_NBA?">'[1]2017'!#REF!</definedName>
    <definedName name="XDO_?DATA231_NBA?1?" localSheetId="7">#REF!</definedName>
    <definedName name="XDO_?DATA231_NBA?1?">#REF!</definedName>
    <definedName name="XDO_?DATA231_NBA?2?" localSheetId="7">#REF!</definedName>
    <definedName name="XDO_?DATA231_NBA?2?">#REF!</definedName>
    <definedName name="XDO_?DATA231_NBA?3?" localSheetId="7">#REF!</definedName>
    <definedName name="XDO_?DATA231_NBA?3?">#REF!</definedName>
    <definedName name="XDO_?DATA231_NBA?4?" localSheetId="7">#REF!</definedName>
    <definedName name="XDO_?DATA231_NBA?4?">#REF!</definedName>
    <definedName name="XDO_?DATA232_NBA?" localSheetId="7">'[1]2017'!#REF!</definedName>
    <definedName name="XDO_?DATA232_NBA?">'[1]2017'!#REF!</definedName>
    <definedName name="XDO_?DATA232_NBA?1?" localSheetId="7">#REF!</definedName>
    <definedName name="XDO_?DATA232_NBA?1?">#REF!</definedName>
    <definedName name="XDO_?DATA232_NBA?2?" localSheetId="7">#REF!</definedName>
    <definedName name="XDO_?DATA232_NBA?2?">#REF!</definedName>
    <definedName name="XDO_?DATA232_NBA?3?" localSheetId="7">#REF!</definedName>
    <definedName name="XDO_?DATA232_NBA?3?">#REF!</definedName>
    <definedName name="XDO_?DATA232_NBA?4?" localSheetId="7">#REF!</definedName>
    <definedName name="XDO_?DATA232_NBA?4?">#REF!</definedName>
    <definedName name="XDO_?DATA233_NBA?" localSheetId="7">'[1]2017'!#REF!</definedName>
    <definedName name="XDO_?DATA233_NBA?">'[1]2017'!#REF!</definedName>
    <definedName name="XDO_?DATA233_NBA?1?" localSheetId="7">#REF!</definedName>
    <definedName name="XDO_?DATA233_NBA?1?">#REF!</definedName>
    <definedName name="XDO_?DATA233_NBA?2?" localSheetId="7">#REF!</definedName>
    <definedName name="XDO_?DATA233_NBA?2?">#REF!</definedName>
    <definedName name="XDO_?DATA233_NBA?3?" localSheetId="7">#REF!</definedName>
    <definedName name="XDO_?DATA233_NBA?3?">#REF!</definedName>
    <definedName name="XDO_?DATA233_NBA?4?" localSheetId="7">#REF!</definedName>
    <definedName name="XDO_?DATA233_NBA?4?">#REF!</definedName>
    <definedName name="XDO_?DATA234_NBA?" localSheetId="7">'[1]2017'!#REF!</definedName>
    <definedName name="XDO_?DATA234_NBA?">'[1]2017'!#REF!</definedName>
    <definedName name="XDO_?DATA234_NBA?1?" localSheetId="7">#REF!</definedName>
    <definedName name="XDO_?DATA234_NBA?1?">#REF!</definedName>
    <definedName name="XDO_?DATA234_NBA?2?" localSheetId="7">#REF!</definedName>
    <definedName name="XDO_?DATA234_NBA?2?">#REF!</definedName>
    <definedName name="XDO_?DATA234_NBA?3?" localSheetId="7">#REF!</definedName>
    <definedName name="XDO_?DATA234_NBA?3?">#REF!</definedName>
    <definedName name="XDO_?DATA234_NBA?4?" localSheetId="7">#REF!</definedName>
    <definedName name="XDO_?DATA234_NBA?4?">#REF!</definedName>
    <definedName name="XDO_?DATA235_NBA?" localSheetId="7">'[1]2017'!#REF!</definedName>
    <definedName name="XDO_?DATA235_NBA?">'[1]2017'!#REF!</definedName>
    <definedName name="XDO_?DATA235_NBA?1?" localSheetId="7">#REF!</definedName>
    <definedName name="XDO_?DATA235_NBA?1?">#REF!</definedName>
    <definedName name="XDO_?DATA235_NBA?2?" localSheetId="7">#REF!</definedName>
    <definedName name="XDO_?DATA235_NBA?2?">#REF!</definedName>
    <definedName name="XDO_?DATA235_NBA?3?" localSheetId="7">#REF!</definedName>
    <definedName name="XDO_?DATA235_NBA?3?">#REF!</definedName>
    <definedName name="XDO_?DATA235_NBA?4?" localSheetId="7">#REF!</definedName>
    <definedName name="XDO_?DATA235_NBA?4?">#REF!</definedName>
    <definedName name="XDO_?DATA236_NBA?" localSheetId="7">'[1]2017'!#REF!</definedName>
    <definedName name="XDO_?DATA236_NBA?">'[1]2017'!#REF!</definedName>
    <definedName name="XDO_?DATA236_NBA?1?" localSheetId="7">#REF!</definedName>
    <definedName name="XDO_?DATA236_NBA?1?">#REF!</definedName>
    <definedName name="XDO_?DATA236_NBA?2?" localSheetId="7">#REF!</definedName>
    <definedName name="XDO_?DATA236_NBA?2?">#REF!</definedName>
    <definedName name="XDO_?DATA236_NBA?3?" localSheetId="7">#REF!</definedName>
    <definedName name="XDO_?DATA236_NBA?3?">#REF!</definedName>
    <definedName name="XDO_?DATA236_NBA?4?" localSheetId="7">#REF!</definedName>
    <definedName name="XDO_?DATA236_NBA?4?">#REF!</definedName>
    <definedName name="XDO_?DATA237_NBA?" localSheetId="7">'[1]2017'!#REF!</definedName>
    <definedName name="XDO_?DATA237_NBA?">'[1]2017'!#REF!</definedName>
    <definedName name="XDO_?DATA237_NBA?1?" localSheetId="7">#REF!</definedName>
    <definedName name="XDO_?DATA237_NBA?1?">#REF!</definedName>
    <definedName name="XDO_?DATA237_NBA?2?" localSheetId="7">#REF!</definedName>
    <definedName name="XDO_?DATA237_NBA?2?">#REF!</definedName>
    <definedName name="XDO_?DATA237_NBA?3?" localSheetId="7">#REF!</definedName>
    <definedName name="XDO_?DATA237_NBA?3?">#REF!</definedName>
    <definedName name="XDO_?DATA237_NBA?4?" localSheetId="7">#REF!</definedName>
    <definedName name="XDO_?DATA237_NBA?4?">#REF!</definedName>
    <definedName name="XDO_?DATA238_NBA?" localSheetId="7">'[1]2017'!#REF!</definedName>
    <definedName name="XDO_?DATA238_NBA?">'[1]2017'!#REF!</definedName>
    <definedName name="XDO_?DATA238_NBA?1?" localSheetId="7">#REF!</definedName>
    <definedName name="XDO_?DATA238_NBA?1?">#REF!</definedName>
    <definedName name="XDO_?DATA238_NBA?2?" localSheetId="7">#REF!</definedName>
    <definedName name="XDO_?DATA238_NBA?2?">#REF!</definedName>
    <definedName name="XDO_?DATA238_NBA?3?" localSheetId="7">#REF!</definedName>
    <definedName name="XDO_?DATA238_NBA?3?">#REF!</definedName>
    <definedName name="XDO_?DATA238_NBA?4?" localSheetId="7">#REF!</definedName>
    <definedName name="XDO_?DATA238_NBA?4?">#REF!</definedName>
    <definedName name="XDO_?DATA239_NBA?" localSheetId="7">'[1]2017'!#REF!</definedName>
    <definedName name="XDO_?DATA239_NBA?">'[1]2017'!#REF!</definedName>
    <definedName name="XDO_?DATA239_NBA?1?" localSheetId="7">#REF!</definedName>
    <definedName name="XDO_?DATA239_NBA?1?">#REF!</definedName>
    <definedName name="XDO_?DATA239_NBA?2?" localSheetId="7">#REF!</definedName>
    <definedName name="XDO_?DATA239_NBA?2?">#REF!</definedName>
    <definedName name="XDO_?DATA239_NBA?3?" localSheetId="7">#REF!</definedName>
    <definedName name="XDO_?DATA239_NBA?3?">#REF!</definedName>
    <definedName name="XDO_?DATA239_NBA?4?" localSheetId="7">#REF!</definedName>
    <definedName name="XDO_?DATA239_NBA?4?">#REF!</definedName>
    <definedName name="XDO_?DATA240_NBA?" localSheetId="7">'[1]2017'!#REF!</definedName>
    <definedName name="XDO_?DATA240_NBA?">'[1]2017'!#REF!</definedName>
    <definedName name="XDO_?DATA240_NBA?1?" localSheetId="7">#REF!</definedName>
    <definedName name="XDO_?DATA240_NBA?1?">#REF!</definedName>
    <definedName name="XDO_?DATA240_NBA?2?" localSheetId="7">#REF!</definedName>
    <definedName name="XDO_?DATA240_NBA?2?">#REF!</definedName>
    <definedName name="XDO_?DATA240_NBA?3?" localSheetId="7">#REF!</definedName>
    <definedName name="XDO_?DATA240_NBA?3?">#REF!</definedName>
    <definedName name="XDO_?DATA240_NBA?4?" localSheetId="7">#REF!</definedName>
    <definedName name="XDO_?DATA240_NBA?4?">#REF!</definedName>
    <definedName name="XDO_?DATA241_NBA?" localSheetId="7">'[1]2017'!#REF!</definedName>
    <definedName name="XDO_?DATA241_NBA?">'[1]2017'!#REF!</definedName>
    <definedName name="XDO_?DATA241_NBA?1?" localSheetId="7">#REF!</definedName>
    <definedName name="XDO_?DATA241_NBA?1?">#REF!</definedName>
    <definedName name="XDO_?DATA241_NBA?2?" localSheetId="7">#REF!</definedName>
    <definedName name="XDO_?DATA241_NBA?2?">#REF!</definedName>
    <definedName name="XDO_?DATA241_NBA?3?" localSheetId="7">#REF!</definedName>
    <definedName name="XDO_?DATA241_NBA?3?">#REF!</definedName>
    <definedName name="XDO_?DATA241_NBA?4?" localSheetId="7">#REF!</definedName>
    <definedName name="XDO_?DATA241_NBA?4?">#REF!</definedName>
    <definedName name="XDO_?DATA242_NBA?" localSheetId="7">'[1]2017'!#REF!</definedName>
    <definedName name="XDO_?DATA242_NBA?">'[1]2017'!#REF!</definedName>
    <definedName name="XDO_?DATA242_NBA?1?" localSheetId="7">#REF!</definedName>
    <definedName name="XDO_?DATA242_NBA?1?">#REF!</definedName>
    <definedName name="XDO_?DATA242_NBA?2?" localSheetId="7">#REF!</definedName>
    <definedName name="XDO_?DATA242_NBA?2?">#REF!</definedName>
    <definedName name="XDO_?DATA242_NBA?3?" localSheetId="7">#REF!</definedName>
    <definedName name="XDO_?DATA242_NBA?3?">#REF!</definedName>
    <definedName name="XDO_?DATA242_NBA?4?" localSheetId="7">#REF!</definedName>
    <definedName name="XDO_?DATA242_NBA?4?">#REF!</definedName>
    <definedName name="XDO_?DATA243_NBA?" localSheetId="7">'[1]2017'!#REF!</definedName>
    <definedName name="XDO_?DATA243_NBA?">'[1]2017'!#REF!</definedName>
    <definedName name="XDO_?DATA243_NBA?1?" localSheetId="7">#REF!</definedName>
    <definedName name="XDO_?DATA243_NBA?1?">#REF!</definedName>
    <definedName name="XDO_?DATA243_NBA?2?" localSheetId="7">#REF!</definedName>
    <definedName name="XDO_?DATA243_NBA?2?">#REF!</definedName>
    <definedName name="XDO_?DATA243_NBA?3?" localSheetId="7">#REF!</definedName>
    <definedName name="XDO_?DATA243_NBA?3?">#REF!</definedName>
    <definedName name="XDO_?DATA243_NBA?4?" localSheetId="7">#REF!</definedName>
    <definedName name="XDO_?DATA243_NBA?4?">#REF!</definedName>
    <definedName name="XDO_?DATA244_NBA?" localSheetId="7">'[1]2017'!#REF!</definedName>
    <definedName name="XDO_?DATA244_NBA?">'[1]2017'!#REF!</definedName>
    <definedName name="XDO_?DATA244_NBA?1?" localSheetId="7">#REF!</definedName>
    <definedName name="XDO_?DATA244_NBA?1?">#REF!</definedName>
    <definedName name="XDO_?DATA244_NBA?2?" localSheetId="7">#REF!</definedName>
    <definedName name="XDO_?DATA244_NBA?2?">#REF!</definedName>
    <definedName name="XDO_?DATA244_NBA?3?" localSheetId="7">#REF!</definedName>
    <definedName name="XDO_?DATA244_NBA?3?">#REF!</definedName>
    <definedName name="XDO_?DATA244_NBA?4?" localSheetId="7">#REF!</definedName>
    <definedName name="XDO_?DATA244_NBA?4?">#REF!</definedName>
    <definedName name="XDO_?DATA245_NBA?" localSheetId="7">'[1]2017'!#REF!</definedName>
    <definedName name="XDO_?DATA245_NBA?">'[1]2017'!#REF!</definedName>
    <definedName name="XDO_?DATA245_NBA?1?" localSheetId="7">#REF!</definedName>
    <definedName name="XDO_?DATA245_NBA?1?">#REF!</definedName>
    <definedName name="XDO_?DATA245_NBA?2?" localSheetId="7">#REF!</definedName>
    <definedName name="XDO_?DATA245_NBA?2?">#REF!</definedName>
    <definedName name="XDO_?DATA245_NBA?3?" localSheetId="7">#REF!</definedName>
    <definedName name="XDO_?DATA245_NBA?3?">#REF!</definedName>
    <definedName name="XDO_?DATA245_NBA?4?" localSheetId="7">#REF!</definedName>
    <definedName name="XDO_?DATA245_NBA?4?">#REF!</definedName>
    <definedName name="XDO_?DATA246_NBA?" localSheetId="7">'[1]2017'!#REF!</definedName>
    <definedName name="XDO_?DATA246_NBA?">'[1]2017'!#REF!</definedName>
    <definedName name="XDO_?DATA246_NBA?1?" localSheetId="7">#REF!</definedName>
    <definedName name="XDO_?DATA246_NBA?1?">#REF!</definedName>
    <definedName name="XDO_?DATA246_NBA?2?" localSheetId="7">#REF!</definedName>
    <definedName name="XDO_?DATA246_NBA?2?">#REF!</definedName>
    <definedName name="XDO_?DATA246_NBA?3?" localSheetId="7">#REF!</definedName>
    <definedName name="XDO_?DATA246_NBA?3?">#REF!</definedName>
    <definedName name="XDO_?DATA246_NBA?4?" localSheetId="7">#REF!</definedName>
    <definedName name="XDO_?DATA246_NBA?4?">#REF!</definedName>
    <definedName name="XDO_?DATA247_NBA?" localSheetId="7">'[1]2017'!#REF!</definedName>
    <definedName name="XDO_?DATA247_NBA?">'[1]2017'!#REF!</definedName>
    <definedName name="XDO_?DATA247_NBA?1?" localSheetId="7">#REF!</definedName>
    <definedName name="XDO_?DATA247_NBA?1?">#REF!</definedName>
    <definedName name="XDO_?DATA247_NBA?2?" localSheetId="7">#REF!</definedName>
    <definedName name="XDO_?DATA247_NBA?2?">#REF!</definedName>
    <definedName name="XDO_?DATA247_NBA?3?" localSheetId="7">#REF!</definedName>
    <definedName name="XDO_?DATA247_NBA?3?">#REF!</definedName>
    <definedName name="XDO_?DATA247_NBA?4?" localSheetId="7">#REF!</definedName>
    <definedName name="XDO_?DATA247_NBA?4?">#REF!</definedName>
    <definedName name="XDO_?DATA248_NBA?" localSheetId="7">'[1]2017'!#REF!</definedName>
    <definedName name="XDO_?DATA248_NBA?">'[1]2017'!#REF!</definedName>
    <definedName name="XDO_?DATA248_NBA?1?" localSheetId="7">#REF!</definedName>
    <definedName name="XDO_?DATA248_NBA?1?">#REF!</definedName>
    <definedName name="XDO_?DATA248_NBA?2?" localSheetId="7">#REF!</definedName>
    <definedName name="XDO_?DATA248_NBA?2?">#REF!</definedName>
    <definedName name="XDO_?DATA248_NBA?3?" localSheetId="7">#REF!</definedName>
    <definedName name="XDO_?DATA248_NBA?3?">#REF!</definedName>
    <definedName name="XDO_?DATA248_NBA?4?" localSheetId="7">#REF!</definedName>
    <definedName name="XDO_?DATA248_NBA?4?">#REF!</definedName>
    <definedName name="XDO_?DATA249_NBA?" localSheetId="7">'[1]2017'!#REF!</definedName>
    <definedName name="XDO_?DATA249_NBA?">'[1]2017'!#REF!</definedName>
    <definedName name="XDO_?DATA249_NBA?1?" localSheetId="7">#REF!</definedName>
    <definedName name="XDO_?DATA249_NBA?1?">#REF!</definedName>
    <definedName name="XDO_?DATA249_NBA?2?" localSheetId="7">#REF!</definedName>
    <definedName name="XDO_?DATA249_NBA?2?">#REF!</definedName>
    <definedName name="XDO_?DATA249_NBA?3?" localSheetId="7">#REF!</definedName>
    <definedName name="XDO_?DATA249_NBA?3?">#REF!</definedName>
    <definedName name="XDO_?DATA249_NBA?4?" localSheetId="7">#REF!</definedName>
    <definedName name="XDO_?DATA249_NBA?4?">#REF!</definedName>
    <definedName name="XDO_?DATA250_NBA?" localSheetId="7">'[1]2017'!#REF!</definedName>
    <definedName name="XDO_?DATA250_NBA?">'[1]2017'!#REF!</definedName>
    <definedName name="XDO_?DATA250_NBA?1?" localSheetId="7">#REF!</definedName>
    <definedName name="XDO_?DATA250_NBA?1?">#REF!</definedName>
    <definedName name="XDO_?DATA250_NBA?2?" localSheetId="7">#REF!</definedName>
    <definedName name="XDO_?DATA250_NBA?2?">#REF!</definedName>
    <definedName name="XDO_?DATA250_NBA?3?" localSheetId="7">#REF!</definedName>
    <definedName name="XDO_?DATA250_NBA?3?">#REF!</definedName>
    <definedName name="XDO_?DATA250_NBA?4?" localSheetId="7">#REF!</definedName>
    <definedName name="XDO_?DATA250_NBA?4?">#REF!</definedName>
    <definedName name="XDO_?DATA251_NBA?" localSheetId="7">'[1]2017'!#REF!</definedName>
    <definedName name="XDO_?DATA251_NBA?">'[1]2017'!#REF!</definedName>
    <definedName name="XDO_?DATA251_NBA?1?" localSheetId="7">#REF!</definedName>
    <definedName name="XDO_?DATA251_NBA?1?">#REF!</definedName>
    <definedName name="XDO_?DATA251_NBA?2?" localSheetId="7">#REF!</definedName>
    <definedName name="XDO_?DATA251_NBA?2?">#REF!</definedName>
    <definedName name="XDO_?DATA251_NBA?3?" localSheetId="7">#REF!</definedName>
    <definedName name="XDO_?DATA251_NBA?3?">#REF!</definedName>
    <definedName name="XDO_?DATA251_NBA?4?" localSheetId="7">#REF!</definedName>
    <definedName name="XDO_?DATA251_NBA?4?">#REF!</definedName>
    <definedName name="XDO_?DATA252_NBA?" localSheetId="7">'[1]2017'!#REF!</definedName>
    <definedName name="XDO_?DATA252_NBA?">'[1]2017'!#REF!</definedName>
    <definedName name="XDO_?DATA252_NBA?1?" localSheetId="7">#REF!</definedName>
    <definedName name="XDO_?DATA252_NBA?1?">#REF!</definedName>
    <definedName name="XDO_?DATA252_NBA?2?" localSheetId="7">#REF!</definedName>
    <definedName name="XDO_?DATA252_NBA?2?">#REF!</definedName>
    <definedName name="XDO_?DATA252_NBA?3?" localSheetId="7">#REF!</definedName>
    <definedName name="XDO_?DATA252_NBA?3?">#REF!</definedName>
    <definedName name="XDO_?DATA252_NBA?4?" localSheetId="7">#REF!</definedName>
    <definedName name="XDO_?DATA252_NBA?4?">#REF!</definedName>
    <definedName name="XDO_?DATA253_NBA?" localSheetId="7">'[1]2017'!#REF!</definedName>
    <definedName name="XDO_?DATA253_NBA?">'[1]2017'!#REF!</definedName>
    <definedName name="XDO_?DATA253_NBA?1?" localSheetId="7">#REF!</definedName>
    <definedName name="XDO_?DATA253_NBA?1?">#REF!</definedName>
    <definedName name="XDO_?DATA253_NBA?2?" localSheetId="7">#REF!</definedName>
    <definedName name="XDO_?DATA253_NBA?2?">#REF!</definedName>
    <definedName name="XDO_?DATA253_NBA?3?" localSheetId="7">#REF!</definedName>
    <definedName name="XDO_?DATA253_NBA?3?">#REF!</definedName>
    <definedName name="XDO_?DATA253_NBA?4?" localSheetId="7">#REF!</definedName>
    <definedName name="XDO_?DATA253_NBA?4?">#REF!</definedName>
    <definedName name="XDO_?DATA254_NBA?" localSheetId="7">'[1]2017'!#REF!</definedName>
    <definedName name="XDO_?DATA254_NBA?">'[1]2017'!#REF!</definedName>
    <definedName name="XDO_?DATA254_NBA?1?" localSheetId="7">#REF!</definedName>
    <definedName name="XDO_?DATA254_NBA?1?">#REF!</definedName>
    <definedName name="XDO_?DATA254_NBA?2?" localSheetId="7">#REF!</definedName>
    <definedName name="XDO_?DATA254_NBA?2?">#REF!</definedName>
    <definedName name="XDO_?DATA254_NBA?3?" localSheetId="7">#REF!</definedName>
    <definedName name="XDO_?DATA254_NBA?3?">#REF!</definedName>
    <definedName name="XDO_?DATA254_NBA?4?" localSheetId="7">#REF!</definedName>
    <definedName name="XDO_?DATA254_NBA?4?">#REF!</definedName>
    <definedName name="XDO_?DATA255_NBA?1?" localSheetId="7">#REF!</definedName>
    <definedName name="XDO_?DATA255_NBA?1?">#REF!</definedName>
    <definedName name="XDO_?DATA255_NBA?2?" localSheetId="7">#REF!</definedName>
    <definedName name="XDO_?DATA255_NBA?2?">#REF!</definedName>
    <definedName name="XDO_?DATA255_NBA?3?" localSheetId="7">#REF!</definedName>
    <definedName name="XDO_?DATA255_NBA?3?">#REF!</definedName>
    <definedName name="XDO_?DATA255_NBA?4?" localSheetId="7">#REF!</definedName>
    <definedName name="XDO_?DATA255_NBA?4?">#REF!</definedName>
    <definedName name="XDO_?H_REPORT_TITLE?" localSheetId="7">'[1]2017'!#REF!</definedName>
    <definedName name="XDO_?H_REPORT_TITLE?">'[1]2017'!#REF!</definedName>
    <definedName name="XDO_?H_REPORT_TITLE?1?" localSheetId="7">#REF!</definedName>
    <definedName name="XDO_?H_REPORT_TITLE?1?">#REF!</definedName>
    <definedName name="XDO_?H_REPORT_TITLE?2?" localSheetId="7">#REF!</definedName>
    <definedName name="XDO_?H_REPORT_TITLE?2?">#REF!</definedName>
    <definedName name="XDO_?H_REPORT_TITLE?3?" localSheetId="7">#REF!</definedName>
    <definedName name="XDO_?H_REPORT_TITLE?3?">#REF!</definedName>
    <definedName name="XDO_?H_REPORT_TITLE?4?" localSheetId="7">#REF!</definedName>
    <definedName name="XDO_?H_REPORT_TITLE?4?">#REF!</definedName>
    <definedName name="XDO_?H_REPORT_TITLE?5?" localSheetId="7">#REF!</definedName>
    <definedName name="XDO_?H_REPORT_TITLE?5?">#REF!</definedName>
    <definedName name="XDO_?H_REPORT_TITLE?6?" localSheetId="7">#REF!</definedName>
    <definedName name="XDO_?H_REPORT_TITLE?6?">#REF!</definedName>
    <definedName name="XDO_?H_REPORT_TITLE?7?" localSheetId="7">#REF!</definedName>
    <definedName name="XDO_?H_REPORT_TITLE?7?">#REF!</definedName>
    <definedName name="XDO_?H_REPORT_TITLE?8?" localSheetId="7">#REF!</definedName>
    <definedName name="XDO_?H_REPORT_TITLE?8?">#REF!</definedName>
    <definedName name="XDO_?L_LINE_PROMT?1?" localSheetId="7">#REF!</definedName>
    <definedName name="XDO_?L_LINE_PROMT?1?">#REF!</definedName>
    <definedName name="XDO_?L_LINE_PROMT?2?" localSheetId="7">#REF!</definedName>
    <definedName name="XDO_?L_LINE_PROMT?2?">#REF!</definedName>
    <definedName name="XDO_?L_LINE_PROMT?3?" localSheetId="7">#REF!</definedName>
    <definedName name="XDO_?L_LINE_PROMT?3?">#REF!</definedName>
    <definedName name="XDO_?L_LINE_PROMT?4?" localSheetId="7">#REF!</definedName>
    <definedName name="XDO_?L_LINE_PROMT?4?">#REF!</definedName>
    <definedName name="XDO_?LABEL001?" localSheetId="7">'[1]2017'!#REF!</definedName>
    <definedName name="XDO_?LABEL001?">'[1]2017'!#REF!</definedName>
    <definedName name="XDO_?LABEL001?1?" localSheetId="7">#REF!</definedName>
    <definedName name="XDO_?LABEL001?1?">#REF!</definedName>
    <definedName name="XDO_?LABEL001?2?" localSheetId="7">#REF!</definedName>
    <definedName name="XDO_?LABEL001?2?">#REF!</definedName>
    <definedName name="XDO_?LABEL001?3?" localSheetId="7">#REF!</definedName>
    <definedName name="XDO_?LABEL001?3?">#REF!</definedName>
    <definedName name="XDO_?LABEL001?4?" localSheetId="7">#REF!</definedName>
    <definedName name="XDO_?LABEL001?4?">#REF!</definedName>
    <definedName name="XDO_?LABEL001_LINE_NBA?1?" localSheetId="7">#REF!</definedName>
    <definedName name="XDO_?LABEL001_LINE_NBA?1?">#REF!</definedName>
    <definedName name="XDO_?LABEL001_LINE_NBA?2?" localSheetId="7">#REF!</definedName>
    <definedName name="XDO_?LABEL001_LINE_NBA?2?">#REF!</definedName>
    <definedName name="XDO_?LABEL001_LINE_NBA?3?" localSheetId="7">#REF!</definedName>
    <definedName name="XDO_?LABEL001_LINE_NBA?3?">#REF!</definedName>
    <definedName name="XDO_?LABEL001_LINE_NBA?4?" localSheetId="7">#REF!</definedName>
    <definedName name="XDO_?LABEL001_LINE_NBA?4?">#REF!</definedName>
    <definedName name="XDO_?LABEL002?" localSheetId="7">'[1]2017'!#REF!</definedName>
    <definedName name="XDO_?LABEL002?">'[1]2017'!#REF!</definedName>
    <definedName name="XDO_?LABEL002?1?" localSheetId="7">#REF!</definedName>
    <definedName name="XDO_?LABEL002?1?">#REF!</definedName>
    <definedName name="XDO_?LABEL002?2?" localSheetId="7">#REF!</definedName>
    <definedName name="XDO_?LABEL002?2?">#REF!</definedName>
    <definedName name="XDO_?LABEL002?3?" localSheetId="7">#REF!</definedName>
    <definedName name="XDO_?LABEL002?3?">#REF!</definedName>
    <definedName name="XDO_?LABEL002?4?" localSheetId="7">#REF!</definedName>
    <definedName name="XDO_?LABEL002?4?">#REF!</definedName>
    <definedName name="XDO_?LABEL003?" localSheetId="7">'[1]2017'!#REF!</definedName>
    <definedName name="XDO_?LABEL003?">'[1]2017'!#REF!</definedName>
    <definedName name="XDO_?LABEL003?1?" localSheetId="7">#REF!</definedName>
    <definedName name="XDO_?LABEL003?1?">#REF!</definedName>
    <definedName name="XDO_?LABEL003?2?" localSheetId="7">#REF!</definedName>
    <definedName name="XDO_?LABEL003?2?">#REF!</definedName>
    <definedName name="XDO_?LABEL003?3?" localSheetId="7">#REF!</definedName>
    <definedName name="XDO_?LABEL003?3?">#REF!</definedName>
    <definedName name="XDO_?LABEL003?4?" localSheetId="7">#REF!</definedName>
    <definedName name="XDO_?LABEL003?4?">#REF!</definedName>
    <definedName name="XDO_?LABEL004?" localSheetId="7">'[1]2017'!#REF!</definedName>
    <definedName name="XDO_?LABEL004?">'[1]2017'!#REF!</definedName>
    <definedName name="XDO_?LABEL004?1?" localSheetId="7">#REF!</definedName>
    <definedName name="XDO_?LABEL004?1?">#REF!</definedName>
    <definedName name="XDO_?LABEL004?2?" localSheetId="7">#REF!</definedName>
    <definedName name="XDO_?LABEL004?2?">#REF!</definedName>
    <definedName name="XDO_?LABEL004?3?" localSheetId="7">#REF!</definedName>
    <definedName name="XDO_?LABEL004?3?">#REF!</definedName>
    <definedName name="XDO_?LABEL004?4?" localSheetId="7">#REF!</definedName>
    <definedName name="XDO_?LABEL004?4?">#REF!</definedName>
    <definedName name="XDO_?LABEL005?" localSheetId="7">'[1]2017'!#REF!</definedName>
    <definedName name="XDO_?LABEL005?">'[1]2017'!#REF!</definedName>
    <definedName name="XDO_?LABEL005?1?" localSheetId="7">#REF!</definedName>
    <definedName name="XDO_?LABEL005?1?">#REF!</definedName>
    <definedName name="XDO_?LABEL005?2?" localSheetId="7">#REF!</definedName>
    <definedName name="XDO_?LABEL005?2?">#REF!</definedName>
    <definedName name="XDO_?LABEL005?3?" localSheetId="7">#REF!</definedName>
    <definedName name="XDO_?LABEL005?3?">#REF!</definedName>
    <definedName name="XDO_?LABEL005?4?" localSheetId="7">#REF!</definedName>
    <definedName name="XDO_?LABEL005?4?">#REF!</definedName>
    <definedName name="XDO_?LABEL006?" localSheetId="7">'[1]2017'!#REF!</definedName>
    <definedName name="XDO_?LABEL006?">'[1]2017'!#REF!</definedName>
    <definedName name="XDO_?LABEL006?1?" localSheetId="7">#REF!</definedName>
    <definedName name="XDO_?LABEL006?1?">#REF!</definedName>
    <definedName name="XDO_?LABEL006?2?" localSheetId="7">#REF!</definedName>
    <definedName name="XDO_?LABEL006?2?">#REF!</definedName>
    <definedName name="XDO_?LABEL006?3?" localSheetId="7">#REF!</definedName>
    <definedName name="XDO_?LABEL006?3?">#REF!</definedName>
    <definedName name="XDO_?LABEL006?4?" localSheetId="7">#REF!</definedName>
    <definedName name="XDO_?LABEL006?4?">#REF!</definedName>
    <definedName name="XDO_?LABEL007?" localSheetId="7">'[1]2017'!#REF!</definedName>
    <definedName name="XDO_?LABEL007?">'[1]2017'!#REF!</definedName>
    <definedName name="XDO_?LABEL007?1?" localSheetId="7">#REF!</definedName>
    <definedName name="XDO_?LABEL007?1?">#REF!</definedName>
    <definedName name="XDO_?LABEL007?2?" localSheetId="7">#REF!</definedName>
    <definedName name="XDO_?LABEL007?2?">#REF!</definedName>
    <definedName name="XDO_?LABEL007?3?" localSheetId="7">#REF!</definedName>
    <definedName name="XDO_?LABEL007?3?">#REF!</definedName>
    <definedName name="XDO_?LABEL007?4?" localSheetId="7">#REF!</definedName>
    <definedName name="XDO_?LABEL007?4?">#REF!</definedName>
    <definedName name="XDO_?LABEL008?" localSheetId="7">'[1]2017'!#REF!</definedName>
    <definedName name="XDO_?LABEL008?">'[1]2017'!#REF!</definedName>
    <definedName name="XDO_?LABEL008?1?" localSheetId="7">#REF!</definedName>
    <definedName name="XDO_?LABEL008?1?">#REF!</definedName>
    <definedName name="XDO_?LABEL008?2?" localSheetId="7">#REF!</definedName>
    <definedName name="XDO_?LABEL008?2?">#REF!</definedName>
    <definedName name="XDO_?LABEL008?3?" localSheetId="7">#REF!</definedName>
    <definedName name="XDO_?LABEL008?3?">#REF!</definedName>
    <definedName name="XDO_?LABEL008?4?" localSheetId="7">#REF!</definedName>
    <definedName name="XDO_?LABEL008?4?">#REF!</definedName>
    <definedName name="XDO_?LABEL009?1?" localSheetId="7">#REF!</definedName>
    <definedName name="XDO_?LABEL009?1?">#REF!</definedName>
    <definedName name="XDO_?LABEL009?2?" localSheetId="7">#REF!</definedName>
    <definedName name="XDO_?LABEL009?2?">#REF!</definedName>
    <definedName name="XDO_?LABEL009?3?" localSheetId="7">#REF!</definedName>
    <definedName name="XDO_?LABEL009?3?">#REF!</definedName>
    <definedName name="XDO_?LABEL009?4?" localSheetId="7">#REF!</definedName>
    <definedName name="XDO_?LABEL009?4?">#REF!</definedName>
    <definedName name="XDO_?LABEL010?" localSheetId="7">'[1]2017'!#REF!</definedName>
    <definedName name="XDO_?LABEL010?">'[1]2017'!#REF!</definedName>
    <definedName name="XDO_?LABEL010?1?" localSheetId="7">#REF!</definedName>
    <definedName name="XDO_?LABEL010?1?">#REF!</definedName>
    <definedName name="XDO_?LABEL010?2?" localSheetId="7">#REF!</definedName>
    <definedName name="XDO_?LABEL010?2?">#REF!</definedName>
    <definedName name="XDO_?LABEL010?3?" localSheetId="7">#REF!</definedName>
    <definedName name="XDO_?LABEL010?3?">#REF!</definedName>
    <definedName name="XDO_?LABEL010?4?" localSheetId="7">#REF!</definedName>
    <definedName name="XDO_?LABEL010?4?">#REF!</definedName>
    <definedName name="XDO_?LABEL011?" localSheetId="7">'[1]2017'!#REF!</definedName>
    <definedName name="XDO_?LABEL011?">'[1]2017'!#REF!</definedName>
    <definedName name="XDO_?LABEL011?1?" localSheetId="7">#REF!</definedName>
    <definedName name="XDO_?LABEL011?1?">#REF!</definedName>
    <definedName name="XDO_?LABEL011?2?" localSheetId="7">#REF!</definedName>
    <definedName name="XDO_?LABEL011?2?">#REF!</definedName>
    <definedName name="XDO_?LABEL011?3?" localSheetId="7">#REF!</definedName>
    <definedName name="XDO_?LABEL011?3?">#REF!</definedName>
    <definedName name="XDO_?LABEL011?4?" localSheetId="7">#REF!</definedName>
    <definedName name="XDO_?LABEL011?4?">#REF!</definedName>
    <definedName name="XDO_?LABEL012?" localSheetId="7">'[1]2017'!#REF!</definedName>
    <definedName name="XDO_?LABEL012?">'[1]2017'!#REF!</definedName>
    <definedName name="XDO_?LABEL012?1?" localSheetId="7">#REF!</definedName>
    <definedName name="XDO_?LABEL012?1?">#REF!</definedName>
    <definedName name="XDO_?LABEL012?2?" localSheetId="7">#REF!</definedName>
    <definedName name="XDO_?LABEL012?2?">#REF!</definedName>
    <definedName name="XDO_?LABEL012?3?" localSheetId="7">#REF!</definedName>
    <definedName name="XDO_?LABEL012?3?">#REF!</definedName>
    <definedName name="XDO_?LABEL012?4?" localSheetId="7">#REF!</definedName>
    <definedName name="XDO_?LABEL012?4?">#REF!</definedName>
    <definedName name="XDO_?LABEL013?" localSheetId="7">'[1]2017'!#REF!</definedName>
    <definedName name="XDO_?LABEL013?">'[1]2017'!#REF!</definedName>
    <definedName name="XDO_?LABEL013?1?" localSheetId="7">#REF!</definedName>
    <definedName name="XDO_?LABEL013?1?">#REF!</definedName>
    <definedName name="XDO_?LABEL013?2?" localSheetId="7">#REF!</definedName>
    <definedName name="XDO_?LABEL013?2?">#REF!</definedName>
    <definedName name="XDO_?LABEL013?3?" localSheetId="7">#REF!</definedName>
    <definedName name="XDO_?LABEL013?3?">#REF!</definedName>
    <definedName name="XDO_?LABEL013?4?" localSheetId="7">#REF!</definedName>
    <definedName name="XDO_?LABEL013?4?">#REF!</definedName>
    <definedName name="XDO_?LABEL014?" localSheetId="7">'[1]2017'!#REF!</definedName>
    <definedName name="XDO_?LABEL014?">'[1]2017'!#REF!</definedName>
    <definedName name="XDO_?LABEL014?1?" localSheetId="7">#REF!</definedName>
    <definedName name="XDO_?LABEL014?1?">#REF!</definedName>
    <definedName name="XDO_?LABEL014?2?" localSheetId="7">#REF!</definedName>
    <definedName name="XDO_?LABEL014?2?">#REF!</definedName>
    <definedName name="XDO_?LABEL014?3?" localSheetId="7">#REF!</definedName>
    <definedName name="XDO_?LABEL014?3?">#REF!</definedName>
    <definedName name="XDO_?LABEL014?4?" localSheetId="7">#REF!</definedName>
    <definedName name="XDO_?LABEL014?4?">#REF!</definedName>
    <definedName name="XDO_?LABEL015?" localSheetId="7">'[1]2017'!#REF!</definedName>
    <definedName name="XDO_?LABEL015?">'[1]2017'!#REF!</definedName>
    <definedName name="XDO_?LABEL015?1?" localSheetId="7">#REF!</definedName>
    <definedName name="XDO_?LABEL015?1?">#REF!</definedName>
    <definedName name="XDO_?LABEL015?2?" localSheetId="7">#REF!</definedName>
    <definedName name="XDO_?LABEL015?2?">#REF!</definedName>
    <definedName name="XDO_?LABEL015?3?" localSheetId="7">#REF!</definedName>
    <definedName name="XDO_?LABEL015?3?">#REF!</definedName>
    <definedName name="XDO_?LABEL015?4?" localSheetId="7">#REF!</definedName>
    <definedName name="XDO_?LABEL015?4?">#REF!</definedName>
    <definedName name="XDO_?LABEL016?" localSheetId="7">'[1]2017'!#REF!</definedName>
    <definedName name="XDO_?LABEL016?">'[1]2017'!#REF!</definedName>
    <definedName name="XDO_?LABEL016?1?" localSheetId="7">#REF!</definedName>
    <definedName name="XDO_?LABEL016?1?">#REF!</definedName>
    <definedName name="XDO_?LABEL016?2?" localSheetId="7">#REF!</definedName>
    <definedName name="XDO_?LABEL016?2?">#REF!</definedName>
    <definedName name="XDO_?LABEL016?3?" localSheetId="7">#REF!</definedName>
    <definedName name="XDO_?LABEL016?3?">#REF!</definedName>
    <definedName name="XDO_?LABEL016?4?" localSheetId="7">#REF!</definedName>
    <definedName name="XDO_?LABEL016?4?">#REF!</definedName>
    <definedName name="XDO_?LABEL017?" localSheetId="7">'[1]2017'!#REF!</definedName>
    <definedName name="XDO_?LABEL017?">'[1]2017'!#REF!</definedName>
    <definedName name="XDO_?LABEL017?1?" localSheetId="7">#REF!</definedName>
    <definedName name="XDO_?LABEL017?1?">#REF!</definedName>
    <definedName name="XDO_?LABEL017?2?" localSheetId="7">#REF!</definedName>
    <definedName name="XDO_?LABEL017?2?">#REF!</definedName>
    <definedName name="XDO_?LABEL017?3?" localSheetId="7">#REF!</definedName>
    <definedName name="XDO_?LABEL017?3?">#REF!</definedName>
    <definedName name="XDO_?LABEL017?4?" localSheetId="7">#REF!</definedName>
    <definedName name="XDO_?LABEL017?4?">#REF!</definedName>
    <definedName name="XDO_?LABEL018?" localSheetId="7">'[1]2017'!#REF!</definedName>
    <definedName name="XDO_?LABEL018?">'[1]2017'!#REF!</definedName>
    <definedName name="XDO_?LABEL018?1?" localSheetId="7">#REF!</definedName>
    <definedName name="XDO_?LABEL018?1?">#REF!</definedName>
    <definedName name="XDO_?LABEL018?2?" localSheetId="7">#REF!</definedName>
    <definedName name="XDO_?LABEL018?2?">#REF!</definedName>
    <definedName name="XDO_?LABEL018?3?" localSheetId="7">#REF!</definedName>
    <definedName name="XDO_?LABEL018?3?">#REF!</definedName>
    <definedName name="XDO_?LABEL018?4?" localSheetId="7">#REF!</definedName>
    <definedName name="XDO_?LABEL018?4?">#REF!</definedName>
    <definedName name="XDO_?LABEL019?" localSheetId="7">'[1]2017'!#REF!</definedName>
    <definedName name="XDO_?LABEL019?">'[1]2017'!#REF!</definedName>
    <definedName name="XDO_?LABEL019?1?" localSheetId="7">#REF!</definedName>
    <definedName name="XDO_?LABEL019?1?">#REF!</definedName>
    <definedName name="XDO_?LABEL019?2?" localSheetId="7">#REF!</definedName>
    <definedName name="XDO_?LABEL019?2?">#REF!</definedName>
    <definedName name="XDO_?LABEL019?3?" localSheetId="7">#REF!</definedName>
    <definedName name="XDO_?LABEL019?3?">#REF!</definedName>
    <definedName name="XDO_?LABEL019?4?" localSheetId="7">#REF!</definedName>
    <definedName name="XDO_?LABEL019?4?">#REF!</definedName>
    <definedName name="XDO_?LABEL020?" localSheetId="7">'[1]2017'!#REF!</definedName>
    <definedName name="XDO_?LABEL020?">'[1]2017'!#REF!</definedName>
    <definedName name="XDO_?LABEL020?1?" localSheetId="7">#REF!</definedName>
    <definedName name="XDO_?LABEL020?1?">#REF!</definedName>
    <definedName name="XDO_?LABEL020?2?" localSheetId="7">#REF!</definedName>
    <definedName name="XDO_?LABEL020?2?">#REF!</definedName>
    <definedName name="XDO_?LABEL020?3?" localSheetId="7">#REF!</definedName>
    <definedName name="XDO_?LABEL020?3?">#REF!</definedName>
    <definedName name="XDO_?LABEL020?4?" localSheetId="7">#REF!</definedName>
    <definedName name="XDO_?LABEL020?4?">#REF!</definedName>
    <definedName name="XDO_?LABEL021?" localSheetId="7">'[1]2017'!#REF!</definedName>
    <definedName name="XDO_?LABEL021?">'[1]2017'!#REF!</definedName>
    <definedName name="XDO_?LABEL021?1?" localSheetId="7">#REF!</definedName>
    <definedName name="XDO_?LABEL021?1?">#REF!</definedName>
    <definedName name="XDO_?LABEL021?2?" localSheetId="7">#REF!</definedName>
    <definedName name="XDO_?LABEL021?2?">#REF!</definedName>
    <definedName name="XDO_?LABEL021?3?" localSheetId="7">#REF!</definedName>
    <definedName name="XDO_?LABEL021?3?">#REF!</definedName>
    <definedName name="XDO_?LABEL021?4?" localSheetId="7">#REF!</definedName>
    <definedName name="XDO_?LABEL021?4?">#REF!</definedName>
    <definedName name="XDO_?LABEL022?" localSheetId="7">'[1]2017'!#REF!</definedName>
    <definedName name="XDO_?LABEL022?">'[1]2017'!#REF!</definedName>
    <definedName name="XDO_?LABEL022?1?" localSheetId="7">#REF!</definedName>
    <definedName name="XDO_?LABEL022?1?">#REF!</definedName>
    <definedName name="XDO_?LABEL022?2?" localSheetId="7">#REF!</definedName>
    <definedName name="XDO_?LABEL022?2?">#REF!</definedName>
    <definedName name="XDO_?LABEL022?3?" localSheetId="7">#REF!</definedName>
    <definedName name="XDO_?LABEL022?3?">#REF!</definedName>
    <definedName name="XDO_?LABEL022?4?" localSheetId="7">#REF!</definedName>
    <definedName name="XDO_?LABEL022?4?">#REF!</definedName>
    <definedName name="XDO_?LABEL023?" localSheetId="7">'[1]2017'!#REF!</definedName>
    <definedName name="XDO_?LABEL023?">'[1]2017'!#REF!</definedName>
    <definedName name="XDO_?LABEL023?1?" localSheetId="7">#REF!</definedName>
    <definedName name="XDO_?LABEL023?1?">#REF!</definedName>
    <definedName name="XDO_?LABEL023?2?" localSheetId="7">#REF!</definedName>
    <definedName name="XDO_?LABEL023?2?">#REF!</definedName>
    <definedName name="XDO_?LABEL023?3?" localSheetId="7">#REF!</definedName>
    <definedName name="XDO_?LABEL023?3?">#REF!</definedName>
    <definedName name="XDO_?LABEL023?4?" localSheetId="7">#REF!</definedName>
    <definedName name="XDO_?LABEL023?4?">#REF!</definedName>
    <definedName name="XDO_?LABEL024?" localSheetId="7">'[1]2017'!#REF!</definedName>
    <definedName name="XDO_?LABEL024?">'[1]2017'!#REF!</definedName>
    <definedName name="XDO_?LABEL024?1?" localSheetId="7">#REF!</definedName>
    <definedName name="XDO_?LABEL024?1?">#REF!</definedName>
    <definedName name="XDO_?LABEL024?2?" localSheetId="7">#REF!</definedName>
    <definedName name="XDO_?LABEL024?2?">#REF!</definedName>
    <definedName name="XDO_?LABEL024?3?" localSheetId="7">#REF!</definedName>
    <definedName name="XDO_?LABEL024?3?">#REF!</definedName>
    <definedName name="XDO_?LABEL024?4?" localSheetId="7">#REF!</definedName>
    <definedName name="XDO_?LABEL024?4?">#REF!</definedName>
    <definedName name="XDO_?LABEL025?" localSheetId="7">'[1]2017'!#REF!</definedName>
    <definedName name="XDO_?LABEL025?">'[1]2017'!#REF!</definedName>
    <definedName name="XDO_?LABEL025?1?" localSheetId="7">#REF!</definedName>
    <definedName name="XDO_?LABEL025?1?">#REF!</definedName>
    <definedName name="XDO_?LABEL025?2?" localSheetId="7">#REF!</definedName>
    <definedName name="XDO_?LABEL025?2?">#REF!</definedName>
    <definedName name="XDO_?LABEL025?3?" localSheetId="7">#REF!</definedName>
    <definedName name="XDO_?LABEL025?3?">#REF!</definedName>
    <definedName name="XDO_?LABEL025?4?" localSheetId="7">#REF!</definedName>
    <definedName name="XDO_?LABEL025?4?">#REF!</definedName>
    <definedName name="XDO_?LABEL026?" localSheetId="7">'[1]2017'!#REF!</definedName>
    <definedName name="XDO_?LABEL026?">'[1]2017'!#REF!</definedName>
    <definedName name="XDO_?LABEL026?1?" localSheetId="7">#REF!</definedName>
    <definedName name="XDO_?LABEL026?1?">#REF!</definedName>
    <definedName name="XDO_?LABEL026?2?" localSheetId="7">#REF!</definedName>
    <definedName name="XDO_?LABEL026?2?">#REF!</definedName>
    <definedName name="XDO_?LABEL026?3?" localSheetId="7">#REF!</definedName>
    <definedName name="XDO_?LABEL026?3?">#REF!</definedName>
    <definedName name="XDO_?LABEL026?4?" localSheetId="7">#REF!</definedName>
    <definedName name="XDO_?LABEL026?4?">#REF!</definedName>
    <definedName name="XDO_?LABEL027?" localSheetId="7">'[1]2017'!#REF!</definedName>
    <definedName name="XDO_?LABEL027?">'[1]2017'!#REF!</definedName>
    <definedName name="XDO_?LABEL027?1?" localSheetId="7">#REF!</definedName>
    <definedName name="XDO_?LABEL027?1?">#REF!</definedName>
    <definedName name="XDO_?LABEL027?2?" localSheetId="7">#REF!</definedName>
    <definedName name="XDO_?LABEL027?2?">#REF!</definedName>
    <definedName name="XDO_?LABEL027?3?" localSheetId="7">#REF!</definedName>
    <definedName name="XDO_?LABEL027?3?">#REF!</definedName>
    <definedName name="XDO_?LABEL027?4?" localSheetId="7">#REF!</definedName>
    <definedName name="XDO_?LABEL027?4?">#REF!</definedName>
    <definedName name="XDO_?LABEL028?" localSheetId="7">'[1]2017'!#REF!</definedName>
    <definedName name="XDO_?LABEL028?">'[1]2017'!#REF!</definedName>
    <definedName name="XDO_?LABEL028?1?" localSheetId="7">#REF!</definedName>
    <definedName name="XDO_?LABEL028?1?">#REF!</definedName>
    <definedName name="XDO_?LABEL028?2?" localSheetId="7">#REF!</definedName>
    <definedName name="XDO_?LABEL028?2?">#REF!</definedName>
    <definedName name="XDO_?LABEL028?3?" localSheetId="7">#REF!</definedName>
    <definedName name="XDO_?LABEL028?3?">#REF!</definedName>
    <definedName name="XDO_?LABEL028?4?" localSheetId="7">#REF!</definedName>
    <definedName name="XDO_?LABEL028?4?">#REF!</definedName>
    <definedName name="XDO_?LABEL029?" localSheetId="7">'[1]2017'!#REF!</definedName>
    <definedName name="XDO_?LABEL029?">'[1]2017'!#REF!</definedName>
    <definedName name="XDO_?LABEL029?1?" localSheetId="7">#REF!</definedName>
    <definedName name="XDO_?LABEL029?1?">#REF!</definedName>
    <definedName name="XDO_?LABEL029?2?" localSheetId="7">#REF!</definedName>
    <definedName name="XDO_?LABEL029?2?">#REF!</definedName>
    <definedName name="XDO_?LABEL029?3?" localSheetId="7">#REF!</definedName>
    <definedName name="XDO_?LABEL029?3?">#REF!</definedName>
    <definedName name="XDO_?LABEL029?4?" localSheetId="7">#REF!</definedName>
    <definedName name="XDO_?LABEL029?4?">#REF!</definedName>
    <definedName name="XDO_?LABEL030?" localSheetId="7">'[1]2017'!#REF!</definedName>
    <definedName name="XDO_?LABEL030?">'[1]2017'!#REF!</definedName>
    <definedName name="XDO_?LABEL030?1?" localSheetId="7">#REF!</definedName>
    <definedName name="XDO_?LABEL030?1?">#REF!</definedName>
    <definedName name="XDO_?LABEL030?2?" localSheetId="7">#REF!</definedName>
    <definedName name="XDO_?LABEL030?2?">#REF!</definedName>
    <definedName name="XDO_?LABEL030?3?" localSheetId="7">#REF!</definedName>
    <definedName name="XDO_?LABEL030?3?">#REF!</definedName>
    <definedName name="XDO_?LABEL030?4?" localSheetId="7">#REF!</definedName>
    <definedName name="XDO_?LABEL030?4?">#REF!</definedName>
    <definedName name="XDO_?LABEL031?" localSheetId="7">'[1]2017'!#REF!</definedName>
    <definedName name="XDO_?LABEL031?">'[1]2017'!#REF!</definedName>
    <definedName name="XDO_?LABEL031?1?" localSheetId="7">#REF!</definedName>
    <definedName name="XDO_?LABEL031?1?">#REF!</definedName>
    <definedName name="XDO_?LABEL031?2?" localSheetId="7">#REF!</definedName>
    <definedName name="XDO_?LABEL031?2?">#REF!</definedName>
    <definedName name="XDO_?LABEL031?3?" localSheetId="7">#REF!</definedName>
    <definedName name="XDO_?LABEL031?3?">#REF!</definedName>
    <definedName name="XDO_?LABEL031?4?" localSheetId="7">#REF!</definedName>
    <definedName name="XDO_?LABEL031?4?">#REF!</definedName>
    <definedName name="XDO_?LABEL032?" localSheetId="7">'[1]2017'!#REF!</definedName>
    <definedName name="XDO_?LABEL032?">'[1]2017'!#REF!</definedName>
    <definedName name="XDO_?LABEL032?1?" localSheetId="7">#REF!</definedName>
    <definedName name="XDO_?LABEL032?1?">#REF!</definedName>
    <definedName name="XDO_?LABEL032?2?" localSheetId="7">#REF!</definedName>
    <definedName name="XDO_?LABEL032?2?">#REF!</definedName>
    <definedName name="XDO_?LABEL032?3?" localSheetId="7">#REF!</definedName>
    <definedName name="XDO_?LABEL032?3?">#REF!</definedName>
    <definedName name="XDO_?LABEL032?4?" localSheetId="7">#REF!</definedName>
    <definedName name="XDO_?LABEL032?4?">#REF!</definedName>
    <definedName name="XDO_?LABEL033?" localSheetId="7">'[1]2017'!#REF!</definedName>
    <definedName name="XDO_?LABEL033?">'[1]2017'!#REF!</definedName>
    <definedName name="XDO_?LABEL033?1?" localSheetId="7">#REF!</definedName>
    <definedName name="XDO_?LABEL033?1?">#REF!</definedName>
    <definedName name="XDO_?LABEL033?2?" localSheetId="7">#REF!</definedName>
    <definedName name="XDO_?LABEL033?2?">#REF!</definedName>
    <definedName name="XDO_?LABEL033?3?" localSheetId="7">#REF!</definedName>
    <definedName name="XDO_?LABEL033?3?">#REF!</definedName>
    <definedName name="XDO_?LABEL033?4?" localSheetId="7">#REF!</definedName>
    <definedName name="XDO_?LABEL033?4?">#REF!</definedName>
    <definedName name="XDO_?LABEL034?" localSheetId="7">'[1]2017'!#REF!</definedName>
    <definedName name="XDO_?LABEL034?">'[1]2017'!#REF!</definedName>
    <definedName name="XDO_?LABEL034?1?" localSheetId="7">#REF!</definedName>
    <definedName name="XDO_?LABEL034?1?">#REF!</definedName>
    <definedName name="XDO_?LABEL034?2?" localSheetId="7">#REF!</definedName>
    <definedName name="XDO_?LABEL034?2?">#REF!</definedName>
    <definedName name="XDO_?LABEL034?3?" localSheetId="7">#REF!</definedName>
    <definedName name="XDO_?LABEL034?3?">#REF!</definedName>
    <definedName name="XDO_?LABEL034?4?" localSheetId="7">#REF!</definedName>
    <definedName name="XDO_?LABEL034?4?">#REF!</definedName>
    <definedName name="XDO_?LABEL035?" localSheetId="7">'[1]2017'!#REF!</definedName>
    <definedName name="XDO_?LABEL035?">'[1]2017'!#REF!</definedName>
    <definedName name="XDO_?LABEL035?1?" localSheetId="7">#REF!</definedName>
    <definedName name="XDO_?LABEL035?1?">#REF!</definedName>
    <definedName name="XDO_?LABEL035?2?" localSheetId="7">#REF!</definedName>
    <definedName name="XDO_?LABEL035?2?">#REF!</definedName>
    <definedName name="XDO_?LABEL035?3?" localSheetId="7">#REF!</definedName>
    <definedName name="XDO_?LABEL035?3?">#REF!</definedName>
    <definedName name="XDO_?LABEL035?4?" localSheetId="7">#REF!</definedName>
    <definedName name="XDO_?LABEL035?4?">#REF!</definedName>
    <definedName name="XDO_?LABEL036?" localSheetId="7">'[1]2017'!#REF!</definedName>
    <definedName name="XDO_?LABEL036?">'[1]2017'!#REF!</definedName>
    <definedName name="XDO_?LABEL036?1?" localSheetId="7">#REF!</definedName>
    <definedName name="XDO_?LABEL036?1?">#REF!</definedName>
    <definedName name="XDO_?LABEL036?2?" localSheetId="7">#REF!</definedName>
    <definedName name="XDO_?LABEL036?2?">#REF!</definedName>
    <definedName name="XDO_?LABEL036?3?" localSheetId="7">#REF!</definedName>
    <definedName name="XDO_?LABEL036?3?">#REF!</definedName>
    <definedName name="XDO_?LABEL036?4?" localSheetId="7">#REF!</definedName>
    <definedName name="XDO_?LABEL036?4?">#REF!</definedName>
    <definedName name="XDO_?LABEL037?" localSheetId="7">'[1]2017'!#REF!</definedName>
    <definedName name="XDO_?LABEL037?">'[1]2017'!#REF!</definedName>
    <definedName name="XDO_?LABEL037?1?" localSheetId="7">#REF!</definedName>
    <definedName name="XDO_?LABEL037?1?">#REF!</definedName>
    <definedName name="XDO_?LABEL037?2?" localSheetId="7">#REF!</definedName>
    <definedName name="XDO_?LABEL037?2?">#REF!</definedName>
    <definedName name="XDO_?LABEL037?3?" localSheetId="7">#REF!</definedName>
    <definedName name="XDO_?LABEL037?3?">#REF!</definedName>
    <definedName name="XDO_?LABEL037?4?" localSheetId="7">#REF!</definedName>
    <definedName name="XDO_?LABEL037?4?">#REF!</definedName>
    <definedName name="XDO_?LABEL038?" localSheetId="7">'[1]2017'!#REF!</definedName>
    <definedName name="XDO_?LABEL038?">'[1]2017'!#REF!</definedName>
    <definedName name="XDO_?LABEL038?1?" localSheetId="7">#REF!</definedName>
    <definedName name="XDO_?LABEL038?1?">#REF!</definedName>
    <definedName name="XDO_?LABEL038?2?" localSheetId="7">#REF!</definedName>
    <definedName name="XDO_?LABEL038?2?">#REF!</definedName>
    <definedName name="XDO_?LABEL038?3?" localSheetId="7">#REF!</definedName>
    <definedName name="XDO_?LABEL038?3?">#REF!</definedName>
    <definedName name="XDO_?LABEL038?4?" localSheetId="7">#REF!</definedName>
    <definedName name="XDO_?LABEL038?4?">#REF!</definedName>
    <definedName name="XDO_?LABEL039?" localSheetId="7">'[1]2017'!#REF!</definedName>
    <definedName name="XDO_?LABEL039?">'[1]2017'!#REF!</definedName>
    <definedName name="XDO_?LABEL039?1?" localSheetId="7">#REF!</definedName>
    <definedName name="XDO_?LABEL039?1?">#REF!</definedName>
    <definedName name="XDO_?LABEL039?2?" localSheetId="7">#REF!</definedName>
    <definedName name="XDO_?LABEL039?2?">#REF!</definedName>
    <definedName name="XDO_?LABEL039?3?" localSheetId="7">#REF!</definedName>
    <definedName name="XDO_?LABEL039?3?">#REF!</definedName>
    <definedName name="XDO_?LABEL039?4?" localSheetId="7">#REF!</definedName>
    <definedName name="XDO_?LABEL039?4?">#REF!</definedName>
    <definedName name="XDO_?LABEL040?" localSheetId="7">'[1]2017'!#REF!</definedName>
    <definedName name="XDO_?LABEL040?">'[1]2017'!#REF!</definedName>
    <definedName name="XDO_?LABEL040?1?" localSheetId="7">#REF!</definedName>
    <definedName name="XDO_?LABEL040?1?">#REF!</definedName>
    <definedName name="XDO_?LABEL040?2?" localSheetId="7">#REF!</definedName>
    <definedName name="XDO_?LABEL040?2?">#REF!</definedName>
    <definedName name="XDO_?LABEL040?3?" localSheetId="7">#REF!</definedName>
    <definedName name="XDO_?LABEL040?3?">#REF!</definedName>
    <definedName name="XDO_?LABEL040?4?" localSheetId="7">#REF!</definedName>
    <definedName name="XDO_?LABEL040?4?">#REF!</definedName>
    <definedName name="XDO_?LABEL041?" localSheetId="7">'[1]2017'!#REF!</definedName>
    <definedName name="XDO_?LABEL041?">'[1]2017'!#REF!</definedName>
    <definedName name="XDO_?LABEL041?1?" localSheetId="7">#REF!</definedName>
    <definedName name="XDO_?LABEL041?1?">#REF!</definedName>
    <definedName name="XDO_?LABEL041?2?" localSheetId="7">#REF!</definedName>
    <definedName name="XDO_?LABEL041?2?">#REF!</definedName>
    <definedName name="XDO_?LABEL041?3?" localSheetId="7">#REF!</definedName>
    <definedName name="XDO_?LABEL041?3?">#REF!</definedName>
    <definedName name="XDO_?LABEL041?4?" localSheetId="7">#REF!</definedName>
    <definedName name="XDO_?LABEL041?4?">#REF!</definedName>
    <definedName name="XDO_?LABEL042?" localSheetId="7">'[1]2017'!#REF!</definedName>
    <definedName name="XDO_?LABEL042?">'[1]2017'!#REF!</definedName>
    <definedName name="XDO_?LABEL042?1?" localSheetId="7">#REF!</definedName>
    <definedName name="XDO_?LABEL042?1?">#REF!</definedName>
    <definedName name="XDO_?LABEL042?2?" localSheetId="7">#REF!</definedName>
    <definedName name="XDO_?LABEL042?2?">#REF!</definedName>
    <definedName name="XDO_?LABEL042?3?" localSheetId="7">#REF!</definedName>
    <definedName name="XDO_?LABEL042?3?">#REF!</definedName>
    <definedName name="XDO_?LABEL042?4?" localSheetId="7">#REF!</definedName>
    <definedName name="XDO_?LABEL042?4?">#REF!</definedName>
    <definedName name="XDO_?LABEL043?" localSheetId="7">'[1]2017'!#REF!</definedName>
    <definedName name="XDO_?LABEL043?">'[1]2017'!#REF!</definedName>
    <definedName name="XDO_?LABEL043?1?" localSheetId="7">#REF!</definedName>
    <definedName name="XDO_?LABEL043?1?">#REF!</definedName>
    <definedName name="XDO_?LABEL043?2?" localSheetId="7">#REF!</definedName>
    <definedName name="XDO_?LABEL043?2?">#REF!</definedName>
    <definedName name="XDO_?LABEL043?3?" localSheetId="7">#REF!</definedName>
    <definedName name="XDO_?LABEL043?3?">#REF!</definedName>
    <definedName name="XDO_?LABEL043?4?" localSheetId="7">#REF!</definedName>
    <definedName name="XDO_?LABEL043?4?">#REF!</definedName>
    <definedName name="XDO_?LABEL044?" localSheetId="7">'[1]2017'!#REF!</definedName>
    <definedName name="XDO_?LABEL044?">'[1]2017'!#REF!</definedName>
    <definedName name="XDO_?LABEL044?1?" localSheetId="7">#REF!</definedName>
    <definedName name="XDO_?LABEL044?1?">#REF!</definedName>
    <definedName name="XDO_?LABEL044?2?" localSheetId="7">#REF!</definedName>
    <definedName name="XDO_?LABEL044?2?">#REF!</definedName>
    <definedName name="XDO_?LABEL044?3?" localSheetId="7">#REF!</definedName>
    <definedName name="XDO_?LABEL044?3?">#REF!</definedName>
    <definedName name="XDO_?LABEL044?4?" localSheetId="7">#REF!</definedName>
    <definedName name="XDO_?LABEL044?4?">#REF!</definedName>
    <definedName name="XDO_?LABEL045?" localSheetId="7">'[1]2017'!#REF!</definedName>
    <definedName name="XDO_?LABEL045?">'[1]2017'!#REF!</definedName>
    <definedName name="XDO_?LABEL045?1?" localSheetId="7">#REF!</definedName>
    <definedName name="XDO_?LABEL045?1?">#REF!</definedName>
    <definedName name="XDO_?LABEL045?2?" localSheetId="7">#REF!</definedName>
    <definedName name="XDO_?LABEL045?2?">#REF!</definedName>
    <definedName name="XDO_?LABEL045?3?" localSheetId="7">#REF!</definedName>
    <definedName name="XDO_?LABEL045?3?">#REF!</definedName>
    <definedName name="XDO_?LABEL045?4?" localSheetId="7">#REF!</definedName>
    <definedName name="XDO_?LABEL045?4?">#REF!</definedName>
    <definedName name="XDO_?LABEL046?" localSheetId="7">'[1]2017'!#REF!</definedName>
    <definedName name="XDO_?LABEL046?">'[1]2017'!#REF!</definedName>
    <definedName name="XDO_?LABEL046?1?" localSheetId="7">#REF!</definedName>
    <definedName name="XDO_?LABEL046?1?">#REF!</definedName>
    <definedName name="XDO_?LABEL046?2?" localSheetId="7">#REF!</definedName>
    <definedName name="XDO_?LABEL046?2?">#REF!</definedName>
    <definedName name="XDO_?LABEL046?3?" localSheetId="7">#REF!</definedName>
    <definedName name="XDO_?LABEL046?3?">#REF!</definedName>
    <definedName name="XDO_?LABEL046?4?" localSheetId="7">#REF!</definedName>
    <definedName name="XDO_?LABEL046?4?">#REF!</definedName>
    <definedName name="XDO_?LABEL047?" localSheetId="7">'[1]2017'!#REF!</definedName>
    <definedName name="XDO_?LABEL047?">'[1]2017'!#REF!</definedName>
    <definedName name="XDO_?LABEL047?1?" localSheetId="7">#REF!</definedName>
    <definedName name="XDO_?LABEL047?1?">#REF!</definedName>
    <definedName name="XDO_?LABEL047?2?" localSheetId="7">#REF!</definedName>
    <definedName name="XDO_?LABEL047?2?">#REF!</definedName>
    <definedName name="XDO_?LABEL047?3?" localSheetId="7">#REF!</definedName>
    <definedName name="XDO_?LABEL047?3?">#REF!</definedName>
    <definedName name="XDO_?LABEL047?4?" localSheetId="7">#REF!</definedName>
    <definedName name="XDO_?LABEL047?4?">#REF!</definedName>
    <definedName name="XDO_?LABEL048?" localSheetId="7">'[1]2017'!#REF!</definedName>
    <definedName name="XDO_?LABEL048?">'[1]2017'!#REF!</definedName>
    <definedName name="XDO_?LABEL048?1?" localSheetId="7">#REF!</definedName>
    <definedName name="XDO_?LABEL048?1?">#REF!</definedName>
    <definedName name="XDO_?LABEL048?2?" localSheetId="7">#REF!</definedName>
    <definedName name="XDO_?LABEL048?2?">#REF!</definedName>
    <definedName name="XDO_?LABEL048?3?" localSheetId="7">#REF!</definedName>
    <definedName name="XDO_?LABEL048?3?">#REF!</definedName>
    <definedName name="XDO_?LABEL048?4?" localSheetId="7">#REF!</definedName>
    <definedName name="XDO_?LABEL048?4?">#REF!</definedName>
    <definedName name="XDO_?LABEL049?" localSheetId="7">'[1]2017'!#REF!</definedName>
    <definedName name="XDO_?LABEL049?">'[1]2017'!#REF!</definedName>
    <definedName name="XDO_?LABEL049?1?" localSheetId="7">#REF!</definedName>
    <definedName name="XDO_?LABEL049?1?">#REF!</definedName>
    <definedName name="XDO_?LABEL049?2?" localSheetId="7">#REF!</definedName>
    <definedName name="XDO_?LABEL049?2?">#REF!</definedName>
    <definedName name="XDO_?LABEL049?3?" localSheetId="7">#REF!</definedName>
    <definedName name="XDO_?LABEL049?3?">#REF!</definedName>
    <definedName name="XDO_?LABEL049?4?" localSheetId="7">#REF!</definedName>
    <definedName name="XDO_?LABEL049?4?">#REF!</definedName>
    <definedName name="XDO_?LABEL050?" localSheetId="7">'[1]2017'!#REF!</definedName>
    <definedName name="XDO_?LABEL050?">'[1]2017'!#REF!</definedName>
    <definedName name="XDO_?LABEL050?1?" localSheetId="7">#REF!</definedName>
    <definedName name="XDO_?LABEL050?1?">#REF!</definedName>
    <definedName name="XDO_?LABEL050?2?" localSheetId="7">#REF!</definedName>
    <definedName name="XDO_?LABEL050?2?">#REF!</definedName>
    <definedName name="XDO_?LABEL050?3?" localSheetId="7">#REF!</definedName>
    <definedName name="XDO_?LABEL050?3?">#REF!</definedName>
    <definedName name="XDO_?LABEL050?4?" localSheetId="7">#REF!</definedName>
    <definedName name="XDO_?LABEL050?4?">#REF!</definedName>
    <definedName name="XDO_?LABEL051?" localSheetId="7">'[1]2017'!#REF!</definedName>
    <definedName name="XDO_?LABEL051?">'[1]2017'!#REF!</definedName>
    <definedName name="XDO_?LABEL051?1?" localSheetId="7">#REF!</definedName>
    <definedName name="XDO_?LABEL051?1?">#REF!</definedName>
    <definedName name="XDO_?LABEL051?2?" localSheetId="7">#REF!</definedName>
    <definedName name="XDO_?LABEL051?2?">#REF!</definedName>
    <definedName name="XDO_?LABEL051?3?" localSheetId="7">#REF!</definedName>
    <definedName name="XDO_?LABEL051?3?">#REF!</definedName>
    <definedName name="XDO_?LABEL051?4?" localSheetId="7">#REF!</definedName>
    <definedName name="XDO_?LABEL051?4?">#REF!</definedName>
    <definedName name="XDO_?LABEL052?" localSheetId="7">'[1]2017'!#REF!</definedName>
    <definedName name="XDO_?LABEL052?">'[1]2017'!#REF!</definedName>
    <definedName name="XDO_?LABEL052?1?" localSheetId="7">#REF!</definedName>
    <definedName name="XDO_?LABEL052?1?">#REF!</definedName>
    <definedName name="XDO_?LABEL052?2?" localSheetId="7">#REF!</definedName>
    <definedName name="XDO_?LABEL052?2?">#REF!</definedName>
    <definedName name="XDO_?LABEL052?3?" localSheetId="7">#REF!</definedName>
    <definedName name="XDO_?LABEL052?3?">#REF!</definedName>
    <definedName name="XDO_?LABEL052?4?" localSheetId="7">#REF!</definedName>
    <definedName name="XDO_?LABEL052?4?">#REF!</definedName>
    <definedName name="XDO_?LABEL053?" localSheetId="7">'[1]2017'!#REF!</definedName>
    <definedName name="XDO_?LABEL053?">'[1]2017'!#REF!</definedName>
    <definedName name="XDO_?LABEL053?1?" localSheetId="7">#REF!</definedName>
    <definedName name="XDO_?LABEL053?1?">#REF!</definedName>
    <definedName name="XDO_?LABEL053?2?" localSheetId="7">#REF!</definedName>
    <definedName name="XDO_?LABEL053?2?">#REF!</definedName>
    <definedName name="XDO_?LABEL053?3?" localSheetId="7">#REF!</definedName>
    <definedName name="XDO_?LABEL053?3?">#REF!</definedName>
    <definedName name="XDO_?LABEL053?4?" localSheetId="7">#REF!</definedName>
    <definedName name="XDO_?LABEL053?4?">#REF!</definedName>
    <definedName name="XDO_?LABEL054?" localSheetId="7">'[1]2017'!#REF!</definedName>
    <definedName name="XDO_?LABEL054?">'[1]2017'!#REF!</definedName>
    <definedName name="XDO_?LABEL054?1?" localSheetId="7">#REF!</definedName>
    <definedName name="XDO_?LABEL054?1?">#REF!</definedName>
    <definedName name="XDO_?LABEL054?2?" localSheetId="7">#REF!</definedName>
    <definedName name="XDO_?LABEL054?2?">#REF!</definedName>
    <definedName name="XDO_?LABEL054?3?" localSheetId="7">#REF!</definedName>
    <definedName name="XDO_?LABEL054?3?">#REF!</definedName>
    <definedName name="XDO_?LABEL054?4?" localSheetId="7">#REF!</definedName>
    <definedName name="XDO_?LABEL054?4?">#REF!</definedName>
    <definedName name="XDO_?LABEL055?" localSheetId="7">'[1]2017'!#REF!</definedName>
    <definedName name="XDO_?LABEL055?">'[1]2017'!#REF!</definedName>
    <definedName name="XDO_?LABEL055?1?" localSheetId="7">#REF!</definedName>
    <definedName name="XDO_?LABEL055?1?">#REF!</definedName>
    <definedName name="XDO_?LABEL055?2?" localSheetId="7">#REF!</definedName>
    <definedName name="XDO_?LABEL055?2?">#REF!</definedName>
    <definedName name="XDO_?LABEL055?3?" localSheetId="7">#REF!</definedName>
    <definedName name="XDO_?LABEL055?3?">#REF!</definedName>
    <definedName name="XDO_?LABEL055?4?" localSheetId="7">#REF!</definedName>
    <definedName name="XDO_?LABEL055?4?">#REF!</definedName>
    <definedName name="XDO_?LABEL056?" localSheetId="7">'[1]2017'!#REF!</definedName>
    <definedName name="XDO_?LABEL056?">'[1]2017'!#REF!</definedName>
    <definedName name="XDO_?LABEL056?1?" localSheetId="7">#REF!</definedName>
    <definedName name="XDO_?LABEL056?1?">#REF!</definedName>
    <definedName name="XDO_?LABEL056?2?" localSheetId="7">#REF!</definedName>
    <definedName name="XDO_?LABEL056?2?">#REF!</definedName>
    <definedName name="XDO_?LABEL056?3?" localSheetId="7">#REF!</definedName>
    <definedName name="XDO_?LABEL056?3?">#REF!</definedName>
    <definedName name="XDO_?LABEL056?4?" localSheetId="7">#REF!</definedName>
    <definedName name="XDO_?LABEL056?4?">#REF!</definedName>
    <definedName name="XDO_?LABEL057?" localSheetId="7">'[1]2017'!#REF!</definedName>
    <definedName name="XDO_?LABEL057?">'[1]2017'!#REF!</definedName>
    <definedName name="XDO_?LABEL057?1?" localSheetId="7">#REF!</definedName>
    <definedName name="XDO_?LABEL057?1?">#REF!</definedName>
    <definedName name="XDO_?LABEL057?2?" localSheetId="7">#REF!</definedName>
    <definedName name="XDO_?LABEL057?2?">#REF!</definedName>
    <definedName name="XDO_?LABEL057?3?" localSheetId="7">#REF!</definedName>
    <definedName name="XDO_?LABEL057?3?">#REF!</definedName>
    <definedName name="XDO_?LABEL057?4?" localSheetId="7">#REF!</definedName>
    <definedName name="XDO_?LABEL057?4?">#REF!</definedName>
    <definedName name="XDO_?LABEL058?" localSheetId="7">'[1]2017'!#REF!</definedName>
    <definedName name="XDO_?LABEL058?">'[1]2017'!#REF!</definedName>
    <definedName name="XDO_?LABEL058?1?" localSheetId="7">#REF!</definedName>
    <definedName name="XDO_?LABEL058?1?">#REF!</definedName>
    <definedName name="XDO_?LABEL058?2?" localSheetId="7">#REF!</definedName>
    <definedName name="XDO_?LABEL058?2?">#REF!</definedName>
    <definedName name="XDO_?LABEL058?3?" localSheetId="7">#REF!</definedName>
    <definedName name="XDO_?LABEL058?3?">#REF!</definedName>
    <definedName name="XDO_?LABEL058?4?" localSheetId="7">#REF!</definedName>
    <definedName name="XDO_?LABEL058?4?">#REF!</definedName>
    <definedName name="XDO_?LABEL059?" localSheetId="7">'[1]2017'!#REF!</definedName>
    <definedName name="XDO_?LABEL059?">'[1]2017'!#REF!</definedName>
    <definedName name="XDO_?LABEL059?1?" localSheetId="7">#REF!</definedName>
    <definedName name="XDO_?LABEL059?1?">#REF!</definedName>
    <definedName name="XDO_?LABEL059?2?" localSheetId="7">#REF!</definedName>
    <definedName name="XDO_?LABEL059?2?">#REF!</definedName>
    <definedName name="XDO_?LABEL059?3?" localSheetId="7">#REF!</definedName>
    <definedName name="XDO_?LABEL059?3?">#REF!</definedName>
    <definedName name="XDO_?LABEL059?4?" localSheetId="7">#REF!</definedName>
    <definedName name="XDO_?LABEL059?4?">#REF!</definedName>
    <definedName name="XDO_?LABEL060?" localSheetId="7">'[1]2017'!#REF!</definedName>
    <definedName name="XDO_?LABEL060?">'[1]2017'!#REF!</definedName>
    <definedName name="XDO_?LABEL060?1?" localSheetId="7">#REF!</definedName>
    <definedName name="XDO_?LABEL060?1?">#REF!</definedName>
    <definedName name="XDO_?LABEL060?2?" localSheetId="7">#REF!</definedName>
    <definedName name="XDO_?LABEL060?2?">#REF!</definedName>
    <definedName name="XDO_?LABEL060?3?" localSheetId="7">#REF!</definedName>
    <definedName name="XDO_?LABEL060?3?">#REF!</definedName>
    <definedName name="XDO_?LABEL060?4?" localSheetId="7">#REF!</definedName>
    <definedName name="XDO_?LABEL060?4?">#REF!</definedName>
    <definedName name="XDO_?LABEL061?" localSheetId="7">'[1]2017'!#REF!</definedName>
    <definedName name="XDO_?LABEL061?">'[1]2017'!#REF!</definedName>
    <definedName name="XDO_?LABEL061?1?" localSheetId="7">#REF!</definedName>
    <definedName name="XDO_?LABEL061?1?">#REF!</definedName>
    <definedName name="XDO_?LABEL061?2?" localSheetId="7">#REF!</definedName>
    <definedName name="XDO_?LABEL061?2?">#REF!</definedName>
    <definedName name="XDO_?LABEL061?3?" localSheetId="7">#REF!</definedName>
    <definedName name="XDO_?LABEL061?3?">#REF!</definedName>
    <definedName name="XDO_?LABEL061?4?" localSheetId="7">#REF!</definedName>
    <definedName name="XDO_?LABEL061?4?">#REF!</definedName>
    <definedName name="XDO_?LABEL062?" localSheetId="7">'[1]2017'!#REF!</definedName>
    <definedName name="XDO_?LABEL062?">'[1]2017'!#REF!</definedName>
    <definedName name="XDO_?LABEL062?1?" localSheetId="7">#REF!</definedName>
    <definedName name="XDO_?LABEL062?1?">#REF!</definedName>
    <definedName name="XDO_?LABEL062?2?" localSheetId="7">#REF!</definedName>
    <definedName name="XDO_?LABEL062?2?">#REF!</definedName>
    <definedName name="XDO_?LABEL062?3?" localSheetId="7">#REF!</definedName>
    <definedName name="XDO_?LABEL062?3?">#REF!</definedName>
    <definedName name="XDO_?LABEL062?4?" localSheetId="7">#REF!</definedName>
    <definedName name="XDO_?LABEL062?4?">#REF!</definedName>
    <definedName name="XDO_?LABEL063?" localSheetId="7">'[1]2017'!#REF!</definedName>
    <definedName name="XDO_?LABEL063?">'[1]2017'!#REF!</definedName>
    <definedName name="XDO_?LABEL063?1?" localSheetId="7">#REF!</definedName>
    <definedName name="XDO_?LABEL063?1?">#REF!</definedName>
    <definedName name="XDO_?LABEL063?2?" localSheetId="7">#REF!</definedName>
    <definedName name="XDO_?LABEL063?2?">#REF!</definedName>
    <definedName name="XDO_?LABEL063?3?" localSheetId="7">#REF!</definedName>
    <definedName name="XDO_?LABEL063?3?">#REF!</definedName>
    <definedName name="XDO_?LABEL063?4?" localSheetId="7">#REF!</definedName>
    <definedName name="XDO_?LABEL063?4?">#REF!</definedName>
    <definedName name="XDO_?LABEL064?" localSheetId="7">'[1]2017'!#REF!</definedName>
    <definedName name="XDO_?LABEL064?">'[1]2017'!#REF!</definedName>
    <definedName name="XDO_?LABEL064?1?" localSheetId="7">#REF!</definedName>
    <definedName name="XDO_?LABEL064?1?">#REF!</definedName>
    <definedName name="XDO_?LABEL064?2?" localSheetId="7">#REF!</definedName>
    <definedName name="XDO_?LABEL064?2?">#REF!</definedName>
    <definedName name="XDO_?LABEL064?3?" localSheetId="7">#REF!</definedName>
    <definedName name="XDO_?LABEL064?3?">#REF!</definedName>
    <definedName name="XDO_?LABEL064?4?" localSheetId="7">#REF!</definedName>
    <definedName name="XDO_?LABEL064?4?">#REF!</definedName>
    <definedName name="XDO_?LABEL065?" localSheetId="7">'[1]2017'!#REF!</definedName>
    <definedName name="XDO_?LABEL065?">'[1]2017'!#REF!</definedName>
    <definedName name="XDO_?LABEL065?1?" localSheetId="7">#REF!</definedName>
    <definedName name="XDO_?LABEL065?1?">#REF!</definedName>
    <definedName name="XDO_?LABEL065?2?" localSheetId="7">#REF!</definedName>
    <definedName name="XDO_?LABEL065?2?">#REF!</definedName>
    <definedName name="XDO_?LABEL065?3?" localSheetId="7">#REF!</definedName>
    <definedName name="XDO_?LABEL065?3?">#REF!</definedName>
    <definedName name="XDO_?LABEL065?4?" localSheetId="7">#REF!</definedName>
    <definedName name="XDO_?LABEL065?4?">#REF!</definedName>
    <definedName name="XDO_?LABEL066?1?" localSheetId="7">#REF!</definedName>
    <definedName name="XDO_?LABEL066?1?">#REF!</definedName>
    <definedName name="XDO_?LABEL066?2?" localSheetId="7">#REF!</definedName>
    <definedName name="XDO_?LABEL066?2?">#REF!</definedName>
    <definedName name="XDO_?LABEL066?3?" localSheetId="7">#REF!</definedName>
    <definedName name="XDO_?LABEL066?3?">#REF!</definedName>
    <definedName name="XDO_?LABEL066?4?" localSheetId="7">#REF!</definedName>
    <definedName name="XDO_?LABEL066?4?">#REF!</definedName>
    <definedName name="XDO_?LABEL067?" localSheetId="7">'[1]2017'!#REF!</definedName>
    <definedName name="XDO_?LABEL067?">'[1]2017'!#REF!</definedName>
    <definedName name="XDO_?LABEL067?1?" localSheetId="7">#REF!</definedName>
    <definedName name="XDO_?LABEL067?1?">#REF!</definedName>
    <definedName name="XDO_?LABEL067?2?" localSheetId="7">#REF!</definedName>
    <definedName name="XDO_?LABEL067?2?">#REF!</definedName>
    <definedName name="XDO_?LABEL067?3?" localSheetId="7">#REF!</definedName>
    <definedName name="XDO_?LABEL067?3?">#REF!</definedName>
    <definedName name="XDO_?LABEL067?4?" localSheetId="7">#REF!</definedName>
    <definedName name="XDO_?LABEL067?4?">#REF!</definedName>
    <definedName name="XDO_?LABEL068?" localSheetId="7">'[1]2017'!#REF!</definedName>
    <definedName name="XDO_?LABEL068?">'[1]2017'!#REF!</definedName>
    <definedName name="XDO_?LABEL068?1?" localSheetId="7">#REF!</definedName>
    <definedName name="XDO_?LABEL068?1?">#REF!</definedName>
    <definedName name="XDO_?LABEL068?2?" localSheetId="7">#REF!</definedName>
    <definedName name="XDO_?LABEL068?2?">#REF!</definedName>
    <definedName name="XDO_?LABEL068?3?" localSheetId="7">#REF!</definedName>
    <definedName name="XDO_?LABEL068?3?">#REF!</definedName>
    <definedName name="XDO_?LABEL068?4?" localSheetId="7">#REF!</definedName>
    <definedName name="XDO_?LABEL068?4?">#REF!</definedName>
    <definedName name="XDO_?LABEL069?" localSheetId="7">'[1]2017'!#REF!</definedName>
    <definedName name="XDO_?LABEL069?">'[1]2017'!#REF!</definedName>
    <definedName name="XDO_?LABEL069?1?" localSheetId="7">#REF!</definedName>
    <definedName name="XDO_?LABEL069?1?">#REF!</definedName>
    <definedName name="XDO_?LABEL069?2?" localSheetId="7">#REF!</definedName>
    <definedName name="XDO_?LABEL069?2?">#REF!</definedName>
    <definedName name="XDO_?LABEL069?3?" localSheetId="7">#REF!</definedName>
    <definedName name="XDO_?LABEL069?3?">#REF!</definedName>
    <definedName name="XDO_?LABEL069?4?" localSheetId="7">#REF!</definedName>
    <definedName name="XDO_?LABEL069?4?">#REF!</definedName>
    <definedName name="XDO_?LABEL070?" localSheetId="7">'[1]2017'!#REF!</definedName>
    <definedName name="XDO_?LABEL070?">'[1]2017'!#REF!</definedName>
    <definedName name="XDO_?LABEL070?1?" localSheetId="7">#REF!</definedName>
    <definedName name="XDO_?LABEL070?1?">#REF!</definedName>
    <definedName name="XDO_?LABEL070?2?" localSheetId="7">#REF!</definedName>
    <definedName name="XDO_?LABEL070?2?">#REF!</definedName>
    <definedName name="XDO_?LABEL070?3?" localSheetId="7">#REF!</definedName>
    <definedName name="XDO_?LABEL070?3?">#REF!</definedName>
    <definedName name="XDO_?LABEL070?4?" localSheetId="7">#REF!</definedName>
    <definedName name="XDO_?LABEL070?4?">#REF!</definedName>
    <definedName name="XDO_?LABEL071?" localSheetId="7">'[1]2017'!#REF!</definedName>
    <definedName name="XDO_?LABEL071?">'[1]2017'!#REF!</definedName>
    <definedName name="XDO_?LABEL071?1?" localSheetId="7">#REF!</definedName>
    <definedName name="XDO_?LABEL071?1?">#REF!</definedName>
    <definedName name="XDO_?LABEL071?2?" localSheetId="7">#REF!</definedName>
    <definedName name="XDO_?LABEL071?2?">#REF!</definedName>
    <definedName name="XDO_?LABEL071?3?" localSheetId="7">#REF!</definedName>
    <definedName name="XDO_?LABEL071?3?">#REF!</definedName>
    <definedName name="XDO_?LABEL071?4?" localSheetId="7">#REF!</definedName>
    <definedName name="XDO_?LABEL071?4?">#REF!</definedName>
    <definedName name="XDO_?LABEL072?" localSheetId="7">'[1]2017'!#REF!</definedName>
    <definedName name="XDO_?LABEL072?">'[1]2017'!#REF!</definedName>
    <definedName name="XDO_?LABEL072?1?" localSheetId="7">#REF!</definedName>
    <definedName name="XDO_?LABEL072?1?">#REF!</definedName>
    <definedName name="XDO_?LABEL072?2?" localSheetId="7">#REF!</definedName>
    <definedName name="XDO_?LABEL072?2?">#REF!</definedName>
    <definedName name="XDO_?LABEL072?3?" localSheetId="7">#REF!</definedName>
    <definedName name="XDO_?LABEL072?3?">#REF!</definedName>
    <definedName name="XDO_?LABEL072?4?" localSheetId="7">#REF!</definedName>
    <definedName name="XDO_?LABEL072?4?">#REF!</definedName>
    <definedName name="XDO_?LABEL073?" localSheetId="7">'[1]2017'!#REF!</definedName>
    <definedName name="XDO_?LABEL073?">'[1]2017'!#REF!</definedName>
    <definedName name="XDO_?LABEL073?1?" localSheetId="7">#REF!</definedName>
    <definedName name="XDO_?LABEL073?1?">#REF!</definedName>
    <definedName name="XDO_?LABEL073?2?" localSheetId="7">#REF!</definedName>
    <definedName name="XDO_?LABEL073?2?">#REF!</definedName>
    <definedName name="XDO_?LABEL073?3?" localSheetId="7">#REF!</definedName>
    <definedName name="XDO_?LABEL073?3?">#REF!</definedName>
    <definedName name="XDO_?LABEL073?4?" localSheetId="7">#REF!</definedName>
    <definedName name="XDO_?LABEL073?4?">#REF!</definedName>
    <definedName name="XDO_?LABEL074?1?" localSheetId="7">#REF!</definedName>
    <definedName name="XDO_?LABEL074?1?">#REF!</definedName>
    <definedName name="XDO_?LABEL074?2?" localSheetId="7">#REF!</definedName>
    <definedName name="XDO_?LABEL074?2?">#REF!</definedName>
    <definedName name="XDO_?LABEL074?3?" localSheetId="7">#REF!</definedName>
    <definedName name="XDO_?LABEL074?3?">#REF!</definedName>
    <definedName name="XDO_?LABEL074?4?" localSheetId="7">#REF!</definedName>
    <definedName name="XDO_?LABEL074?4?">#REF!</definedName>
    <definedName name="XDO_?LABEL075?" localSheetId="7">'[1]2017'!#REF!</definedName>
    <definedName name="XDO_?LABEL075?">'[1]2017'!#REF!</definedName>
    <definedName name="XDO_?LABEL075?1?" localSheetId="7">#REF!</definedName>
    <definedName name="XDO_?LABEL075?1?">#REF!</definedName>
    <definedName name="XDO_?LABEL075?2?" localSheetId="7">#REF!</definedName>
    <definedName name="XDO_?LABEL075?2?">#REF!</definedName>
    <definedName name="XDO_?LABEL075?3?" localSheetId="7">#REF!</definedName>
    <definedName name="XDO_?LABEL075?3?">#REF!</definedName>
    <definedName name="XDO_?LABEL075?4?" localSheetId="7">#REF!</definedName>
    <definedName name="XDO_?LABEL075?4?">#REF!</definedName>
    <definedName name="XDO_?LABEL076?" localSheetId="7">'[1]2017'!#REF!</definedName>
    <definedName name="XDO_?LABEL076?">'[1]2017'!#REF!</definedName>
    <definedName name="XDO_?LABEL076?1?" localSheetId="7">#REF!</definedName>
    <definedName name="XDO_?LABEL076?1?">#REF!</definedName>
    <definedName name="XDO_?LABEL076?2?" localSheetId="7">#REF!</definedName>
    <definedName name="XDO_?LABEL076?2?">#REF!</definedName>
    <definedName name="XDO_?LABEL076?3?" localSheetId="7">#REF!</definedName>
    <definedName name="XDO_?LABEL076?3?">#REF!</definedName>
    <definedName name="XDO_?LABEL076?4?" localSheetId="7">#REF!</definedName>
    <definedName name="XDO_?LABEL076?4?">#REF!</definedName>
    <definedName name="XDO_?LABEL077?1?" localSheetId="7">#REF!</definedName>
    <definedName name="XDO_?LABEL077?1?">#REF!</definedName>
    <definedName name="XDO_?LABEL077?2?" localSheetId="7">#REF!</definedName>
    <definedName name="XDO_?LABEL077?2?">#REF!</definedName>
    <definedName name="XDO_?LABEL077?3?" localSheetId="7">#REF!</definedName>
    <definedName name="XDO_?LABEL077?3?">#REF!</definedName>
    <definedName name="XDO_?LABEL077?4?" localSheetId="7">#REF!</definedName>
    <definedName name="XDO_?LABEL077?4?">#REF!</definedName>
    <definedName name="XDO_?LABEL078?1?" localSheetId="7">#REF!</definedName>
    <definedName name="XDO_?LABEL078?1?">#REF!</definedName>
    <definedName name="XDO_?LABEL078?2?" localSheetId="7">#REF!</definedName>
    <definedName name="XDO_?LABEL078?2?">#REF!</definedName>
    <definedName name="XDO_?LABEL078?3?" localSheetId="7">#REF!</definedName>
    <definedName name="XDO_?LABEL078?3?">#REF!</definedName>
    <definedName name="XDO_?LABEL078?4?" localSheetId="7">#REF!</definedName>
    <definedName name="XDO_?LABEL078?4?">#REF!</definedName>
    <definedName name="XDO_?LABEL079?1?" localSheetId="7">#REF!</definedName>
    <definedName name="XDO_?LABEL079?1?">#REF!</definedName>
    <definedName name="XDO_?LABEL079?2?" localSheetId="7">#REF!</definedName>
    <definedName name="XDO_?LABEL079?2?">#REF!</definedName>
    <definedName name="XDO_?LABEL079?3?" localSheetId="7">#REF!</definedName>
    <definedName name="XDO_?LABEL079?3?">#REF!</definedName>
    <definedName name="XDO_?LABEL079?4?" localSheetId="7">#REF!</definedName>
    <definedName name="XDO_?LABEL079?4?">#REF!</definedName>
    <definedName name="XDO_?LABEL080?" localSheetId="7">'[1]2017'!#REF!</definedName>
    <definedName name="XDO_?LABEL080?">'[1]2017'!#REF!</definedName>
    <definedName name="XDO_?LABEL080?1?" localSheetId="7">#REF!</definedName>
    <definedName name="XDO_?LABEL080?1?">#REF!</definedName>
    <definedName name="XDO_?LABEL080?2?" localSheetId="7">#REF!</definedName>
    <definedName name="XDO_?LABEL080?2?">#REF!</definedName>
    <definedName name="XDO_?LABEL080?3?" localSheetId="7">#REF!</definedName>
    <definedName name="XDO_?LABEL080?3?">#REF!</definedName>
    <definedName name="XDO_?LABEL080?4?" localSheetId="7">#REF!</definedName>
    <definedName name="XDO_?LABEL080?4?">#REF!</definedName>
    <definedName name="XDO_?LABEL081?1?" localSheetId="7">#REF!</definedName>
    <definedName name="XDO_?LABEL081?1?">#REF!</definedName>
    <definedName name="XDO_?LABEL081?2?" localSheetId="7">#REF!</definedName>
    <definedName name="XDO_?LABEL081?2?">#REF!</definedName>
    <definedName name="XDO_?LABEL081?3?" localSheetId="7">#REF!</definedName>
    <definedName name="XDO_?LABEL081?3?">#REF!</definedName>
    <definedName name="XDO_?LABEL081?4?" localSheetId="7">#REF!</definedName>
    <definedName name="XDO_?LABEL081?4?">#REF!</definedName>
    <definedName name="XDO_?LABEL082?1?" localSheetId="7">#REF!</definedName>
    <definedName name="XDO_?LABEL082?1?">#REF!</definedName>
    <definedName name="XDO_?LABEL082?2?" localSheetId="7">#REF!</definedName>
    <definedName name="XDO_?LABEL082?2?">#REF!</definedName>
    <definedName name="XDO_?LABEL082?3?" localSheetId="7">#REF!</definedName>
    <definedName name="XDO_?LABEL082?3?">#REF!</definedName>
    <definedName name="XDO_?LABEL082?4?" localSheetId="7">#REF!</definedName>
    <definedName name="XDO_?LABEL082?4?">#REF!</definedName>
    <definedName name="XDO_?LABEL083?" localSheetId="7">'[1]2017'!#REF!</definedName>
    <definedName name="XDO_?LABEL083?">'[1]2017'!#REF!</definedName>
    <definedName name="XDO_?LABEL083?1?" localSheetId="7">#REF!</definedName>
    <definedName name="XDO_?LABEL083?1?">#REF!</definedName>
    <definedName name="XDO_?LABEL083?2?" localSheetId="7">#REF!</definedName>
    <definedName name="XDO_?LABEL083?2?">#REF!</definedName>
    <definedName name="XDO_?LABEL083?3?" localSheetId="7">#REF!</definedName>
    <definedName name="XDO_?LABEL083?3?">#REF!</definedName>
    <definedName name="XDO_?LABEL083?4?" localSheetId="7">#REF!</definedName>
    <definedName name="XDO_?LABEL083?4?">#REF!</definedName>
    <definedName name="XDO_?LABEL084?" localSheetId="7">'[1]2017'!#REF!</definedName>
    <definedName name="XDO_?LABEL084?">'[1]2017'!#REF!</definedName>
    <definedName name="XDO_?LABEL084?1?" localSheetId="7">#REF!</definedName>
    <definedName name="XDO_?LABEL084?1?">#REF!</definedName>
    <definedName name="XDO_?LABEL084?2?" localSheetId="7">#REF!</definedName>
    <definedName name="XDO_?LABEL084?2?">#REF!</definedName>
    <definedName name="XDO_?LABEL084?3?" localSheetId="7">#REF!</definedName>
    <definedName name="XDO_?LABEL084?3?">#REF!</definedName>
    <definedName name="XDO_?LABEL084?4?" localSheetId="7">#REF!</definedName>
    <definedName name="XDO_?LABEL084?4?">#REF!</definedName>
    <definedName name="XDO_?LABEL085?" localSheetId="7">'[1]2017'!#REF!</definedName>
    <definedName name="XDO_?LABEL085?">'[1]2017'!#REF!</definedName>
    <definedName name="XDO_?LABEL085?1?" localSheetId="7">#REF!</definedName>
    <definedName name="XDO_?LABEL085?1?">#REF!</definedName>
    <definedName name="XDO_?LABEL085?2?" localSheetId="7">#REF!</definedName>
    <definedName name="XDO_?LABEL085?2?">#REF!</definedName>
    <definedName name="XDO_?LABEL085?3?" localSheetId="7">#REF!</definedName>
    <definedName name="XDO_?LABEL085?3?">#REF!</definedName>
    <definedName name="XDO_?LABEL085?4?" localSheetId="7">#REF!</definedName>
    <definedName name="XDO_?LABEL085?4?">#REF!</definedName>
    <definedName name="XDO_?LABEL086?" localSheetId="7">'[1]2017'!#REF!</definedName>
    <definedName name="XDO_?LABEL086?">'[1]2017'!#REF!</definedName>
    <definedName name="XDO_?LABEL086?1?" localSheetId="7">#REF!</definedName>
    <definedName name="XDO_?LABEL086?1?">#REF!</definedName>
    <definedName name="XDO_?LABEL086?2?" localSheetId="7">#REF!</definedName>
    <definedName name="XDO_?LABEL086?2?">#REF!</definedName>
    <definedName name="XDO_?LABEL086?3?" localSheetId="7">#REF!</definedName>
    <definedName name="XDO_?LABEL086?3?">#REF!</definedName>
    <definedName name="XDO_?LABEL086?4?" localSheetId="7">#REF!</definedName>
    <definedName name="XDO_?LABEL086?4?">#REF!</definedName>
    <definedName name="XDO_?LABEL087?" localSheetId="7">'[1]2017'!#REF!</definedName>
    <definedName name="XDO_?LABEL087?">'[1]2017'!#REF!</definedName>
    <definedName name="XDO_?LABEL087?1?" localSheetId="7">#REF!</definedName>
    <definedName name="XDO_?LABEL087?1?">#REF!</definedName>
    <definedName name="XDO_?LABEL087?2?" localSheetId="7">#REF!</definedName>
    <definedName name="XDO_?LABEL087?2?">#REF!</definedName>
    <definedName name="XDO_?LABEL087?3?" localSheetId="7">#REF!</definedName>
    <definedName name="XDO_?LABEL087?3?">#REF!</definedName>
    <definedName name="XDO_?LABEL087?4?" localSheetId="7">#REF!</definedName>
    <definedName name="XDO_?LABEL087?4?">#REF!</definedName>
    <definedName name="XDO_?LABEL088?" localSheetId="7">'[1]2017'!#REF!</definedName>
    <definedName name="XDO_?LABEL088?">'[1]2017'!#REF!</definedName>
    <definedName name="XDO_?LABEL088?1?" localSheetId="7">#REF!</definedName>
    <definedName name="XDO_?LABEL088?1?">#REF!</definedName>
    <definedName name="XDO_?LABEL088?2?" localSheetId="7">#REF!</definedName>
    <definedName name="XDO_?LABEL088?2?">#REF!</definedName>
    <definedName name="XDO_?LABEL088?3?" localSheetId="7">#REF!</definedName>
    <definedName name="XDO_?LABEL088?3?">#REF!</definedName>
    <definedName name="XDO_?LABEL088?4?" localSheetId="7">#REF!</definedName>
    <definedName name="XDO_?LABEL088?4?">#REF!</definedName>
    <definedName name="XDO_?LABEL089?" localSheetId="7">'[1]2017'!#REF!</definedName>
    <definedName name="XDO_?LABEL089?">'[1]2017'!#REF!</definedName>
    <definedName name="XDO_?LABEL089?1?" localSheetId="7">#REF!</definedName>
    <definedName name="XDO_?LABEL089?1?">#REF!</definedName>
    <definedName name="XDO_?LABEL089?2?" localSheetId="7">#REF!</definedName>
    <definedName name="XDO_?LABEL089?2?">#REF!</definedName>
    <definedName name="XDO_?LABEL089?3?" localSheetId="7">#REF!</definedName>
    <definedName name="XDO_?LABEL089?3?">#REF!</definedName>
    <definedName name="XDO_?LABEL089?4?" localSheetId="7">#REF!</definedName>
    <definedName name="XDO_?LABEL089?4?">#REF!</definedName>
    <definedName name="XDO_?LABEL090?1?" localSheetId="7">#REF!</definedName>
    <definedName name="XDO_?LABEL090?1?">#REF!</definedName>
    <definedName name="XDO_?LABEL090?2?" localSheetId="7">#REF!</definedName>
    <definedName name="XDO_?LABEL090?2?">#REF!</definedName>
    <definedName name="XDO_?LABEL090?3?" localSheetId="7">#REF!</definedName>
    <definedName name="XDO_?LABEL090?3?">#REF!</definedName>
    <definedName name="XDO_?LABEL090?4?" localSheetId="7">#REF!</definedName>
    <definedName name="XDO_?LABEL090?4?">#REF!</definedName>
    <definedName name="XDO_?LABEL091?" localSheetId="7">'[1]2017'!#REF!</definedName>
    <definedName name="XDO_?LABEL091?">'[1]2017'!#REF!</definedName>
    <definedName name="XDO_?LABEL091?1?" localSheetId="7">#REF!</definedName>
    <definedName name="XDO_?LABEL091?1?">#REF!</definedName>
    <definedName name="XDO_?LABEL091?2?" localSheetId="7">#REF!</definedName>
    <definedName name="XDO_?LABEL091?2?">#REF!</definedName>
    <definedName name="XDO_?LABEL091?3?" localSheetId="7">#REF!</definedName>
    <definedName name="XDO_?LABEL091?3?">#REF!</definedName>
    <definedName name="XDO_?LABEL091?4?" localSheetId="7">#REF!</definedName>
    <definedName name="XDO_?LABEL091?4?">#REF!</definedName>
    <definedName name="XDO_?LABEL092?" localSheetId="7">'[1]2017'!#REF!</definedName>
    <definedName name="XDO_?LABEL092?">'[1]2017'!#REF!</definedName>
    <definedName name="XDO_?LABEL092?1?" localSheetId="7">#REF!</definedName>
    <definedName name="XDO_?LABEL092?1?">#REF!</definedName>
    <definedName name="XDO_?LABEL092?2?" localSheetId="7">#REF!</definedName>
    <definedName name="XDO_?LABEL092?2?">#REF!</definedName>
    <definedName name="XDO_?LABEL092?3?" localSheetId="7">#REF!</definedName>
    <definedName name="XDO_?LABEL092?3?">#REF!</definedName>
    <definedName name="XDO_?LABEL092?4?" localSheetId="7">#REF!</definedName>
    <definedName name="XDO_?LABEL092?4?">#REF!</definedName>
    <definedName name="XDO_?LABEL093?" localSheetId="7">'[1]2017'!#REF!</definedName>
    <definedName name="XDO_?LABEL093?">'[1]2017'!#REF!</definedName>
    <definedName name="XDO_?LABEL093?1?" localSheetId="7">#REF!</definedName>
    <definedName name="XDO_?LABEL093?1?">#REF!</definedName>
    <definedName name="XDO_?LABEL093?2?" localSheetId="7">#REF!</definedName>
    <definedName name="XDO_?LABEL093?2?">#REF!</definedName>
    <definedName name="XDO_?LABEL093?3?" localSheetId="7">#REF!</definedName>
    <definedName name="XDO_?LABEL093?3?">#REF!</definedName>
    <definedName name="XDO_?LABEL093?4?" localSheetId="7">#REF!</definedName>
    <definedName name="XDO_?LABEL093?4?">#REF!</definedName>
    <definedName name="XDO_?LABEL094?" localSheetId="7">'[1]2017'!#REF!</definedName>
    <definedName name="XDO_?LABEL094?">'[1]2017'!#REF!</definedName>
    <definedName name="XDO_?LABEL094?1?" localSheetId="7">#REF!</definedName>
    <definedName name="XDO_?LABEL094?1?">#REF!</definedName>
    <definedName name="XDO_?LABEL094?2?" localSheetId="7">#REF!</definedName>
    <definedName name="XDO_?LABEL094?2?">#REF!</definedName>
    <definedName name="XDO_?LABEL094?3?" localSheetId="7">#REF!</definedName>
    <definedName name="XDO_?LABEL094?3?">#REF!</definedName>
    <definedName name="XDO_?LABEL094?4?" localSheetId="7">#REF!</definedName>
    <definedName name="XDO_?LABEL094?4?">#REF!</definedName>
    <definedName name="XDO_?LABEL095?" localSheetId="7">'[1]2017'!#REF!</definedName>
    <definedName name="XDO_?LABEL095?">'[1]2017'!#REF!</definedName>
    <definedName name="XDO_?LABEL095?1?" localSheetId="7">#REF!</definedName>
    <definedName name="XDO_?LABEL095?1?">#REF!</definedName>
    <definedName name="XDO_?LABEL095?2?" localSheetId="7">#REF!</definedName>
    <definedName name="XDO_?LABEL095?2?">#REF!</definedName>
    <definedName name="XDO_?LABEL095?3?" localSheetId="7">#REF!</definedName>
    <definedName name="XDO_?LABEL095?3?">#REF!</definedName>
    <definedName name="XDO_?LABEL095?4?" localSheetId="7">#REF!</definedName>
    <definedName name="XDO_?LABEL095?4?">#REF!</definedName>
    <definedName name="XDO_?LABEL096?" localSheetId="7">'[1]2017'!#REF!</definedName>
    <definedName name="XDO_?LABEL096?">'[1]2017'!#REF!</definedName>
    <definedName name="XDO_?LABEL096?1?" localSheetId="7">#REF!</definedName>
    <definedName name="XDO_?LABEL096?1?">#REF!</definedName>
    <definedName name="XDO_?LABEL096?2?" localSheetId="7">#REF!</definedName>
    <definedName name="XDO_?LABEL096?2?">#REF!</definedName>
    <definedName name="XDO_?LABEL096?3?" localSheetId="7">#REF!</definedName>
    <definedName name="XDO_?LABEL096?3?">#REF!</definedName>
    <definedName name="XDO_?LABEL096?4?" localSheetId="7">#REF!</definedName>
    <definedName name="XDO_?LABEL096?4?">#REF!</definedName>
    <definedName name="XDO_?LABEL097?" localSheetId="7">'[1]2017'!#REF!</definedName>
    <definedName name="XDO_?LABEL097?">'[1]2017'!#REF!</definedName>
    <definedName name="XDO_?LABEL097?1?" localSheetId="7">#REF!</definedName>
    <definedName name="XDO_?LABEL097?1?">#REF!</definedName>
    <definedName name="XDO_?LABEL097?2?" localSheetId="7">#REF!</definedName>
    <definedName name="XDO_?LABEL097?2?">#REF!</definedName>
    <definedName name="XDO_?LABEL097?3?" localSheetId="7">#REF!</definedName>
    <definedName name="XDO_?LABEL097?3?">#REF!</definedName>
    <definedName name="XDO_?LABEL097?4?" localSheetId="7">#REF!</definedName>
    <definedName name="XDO_?LABEL097?4?">#REF!</definedName>
    <definedName name="XDO_?LABEL098?" localSheetId="7">'[1]2017'!#REF!</definedName>
    <definedName name="XDO_?LABEL098?">'[1]2017'!#REF!</definedName>
    <definedName name="XDO_?LABEL098?1?" localSheetId="7">#REF!</definedName>
    <definedName name="XDO_?LABEL098?1?">#REF!</definedName>
    <definedName name="XDO_?LABEL098?2?" localSheetId="7">#REF!</definedName>
    <definedName name="XDO_?LABEL098?2?">#REF!</definedName>
    <definedName name="XDO_?LABEL098?3?" localSheetId="7">#REF!</definedName>
    <definedName name="XDO_?LABEL098?3?">#REF!</definedName>
    <definedName name="XDO_?LABEL098?4?" localSheetId="7">#REF!</definedName>
    <definedName name="XDO_?LABEL098?4?">#REF!</definedName>
    <definedName name="XDO_?LABEL099?" localSheetId="7">'[1]2017'!#REF!</definedName>
    <definedName name="XDO_?LABEL099?">'[1]2017'!#REF!</definedName>
    <definedName name="XDO_?LABEL099?1?" localSheetId="7">#REF!</definedName>
    <definedName name="XDO_?LABEL099?1?">#REF!</definedName>
    <definedName name="XDO_?LABEL099?2?" localSheetId="7">#REF!</definedName>
    <definedName name="XDO_?LABEL099?2?">#REF!</definedName>
    <definedName name="XDO_?LABEL099?3?" localSheetId="7">#REF!</definedName>
    <definedName name="XDO_?LABEL099?3?">#REF!</definedName>
    <definedName name="XDO_?LABEL099?4?" localSheetId="7">#REF!</definedName>
    <definedName name="XDO_?LABEL099?4?">#REF!</definedName>
    <definedName name="XDO_?LABEL100?" localSheetId="7">'[1]2017'!#REF!</definedName>
    <definedName name="XDO_?LABEL100?">'[1]2017'!#REF!</definedName>
    <definedName name="XDO_?LABEL100?1?" localSheetId="7">#REF!</definedName>
    <definedName name="XDO_?LABEL100?1?">#REF!</definedName>
    <definedName name="XDO_?LABEL100?2?" localSheetId="7">#REF!</definedName>
    <definedName name="XDO_?LABEL100?2?">#REF!</definedName>
    <definedName name="XDO_?LABEL100?3?" localSheetId="7">#REF!</definedName>
    <definedName name="XDO_?LABEL100?3?">#REF!</definedName>
    <definedName name="XDO_?LABEL100?4?" localSheetId="7">#REF!</definedName>
    <definedName name="XDO_?LABEL100?4?">#REF!</definedName>
    <definedName name="XDO_?LABEL101?" localSheetId="7">'[1]2017'!#REF!</definedName>
    <definedName name="XDO_?LABEL101?">'[1]2017'!#REF!</definedName>
    <definedName name="XDO_?LABEL101?1?" localSheetId="7">#REF!</definedName>
    <definedName name="XDO_?LABEL101?1?">#REF!</definedName>
    <definedName name="XDO_?LABEL101?2?" localSheetId="7">#REF!</definedName>
    <definedName name="XDO_?LABEL101?2?">#REF!</definedName>
    <definedName name="XDO_?LABEL101?3?" localSheetId="7">#REF!</definedName>
    <definedName name="XDO_?LABEL101?3?">#REF!</definedName>
    <definedName name="XDO_?LABEL101?4?" localSheetId="7">#REF!</definedName>
    <definedName name="XDO_?LABEL101?4?">#REF!</definedName>
    <definedName name="XDO_?LABEL102?" localSheetId="7">'[1]2017'!#REF!</definedName>
    <definedName name="XDO_?LABEL102?">'[1]2017'!#REF!</definedName>
    <definedName name="XDO_?LABEL102?1?" localSheetId="7">#REF!</definedName>
    <definedName name="XDO_?LABEL102?1?">#REF!</definedName>
    <definedName name="XDO_?LABEL102?2?" localSheetId="7">#REF!</definedName>
    <definedName name="XDO_?LABEL102?2?">#REF!</definedName>
    <definedName name="XDO_?LABEL102?3?" localSheetId="7">#REF!</definedName>
    <definedName name="XDO_?LABEL102?3?">#REF!</definedName>
    <definedName name="XDO_?LABEL102?4?" localSheetId="7">#REF!</definedName>
    <definedName name="XDO_?LABEL102?4?">#REF!</definedName>
    <definedName name="XDO_?LABEL103?" localSheetId="7">'[1]2017'!#REF!</definedName>
    <definedName name="XDO_?LABEL103?">'[1]2017'!#REF!</definedName>
    <definedName name="XDO_?LABEL103?1?" localSheetId="7">#REF!</definedName>
    <definedName name="XDO_?LABEL103?1?">#REF!</definedName>
    <definedName name="XDO_?LABEL103?2?" localSheetId="7">#REF!</definedName>
    <definedName name="XDO_?LABEL103?2?">#REF!</definedName>
    <definedName name="XDO_?LABEL103?3?" localSheetId="7">#REF!</definedName>
    <definedName name="XDO_?LABEL103?3?">#REF!</definedName>
    <definedName name="XDO_?LABEL103?4?" localSheetId="7">#REF!</definedName>
    <definedName name="XDO_?LABEL103?4?">#REF!</definedName>
    <definedName name="XDO_?LABEL104?" localSheetId="7">'[1]2017'!#REF!</definedName>
    <definedName name="XDO_?LABEL104?">'[1]2017'!#REF!</definedName>
    <definedName name="XDO_?LABEL104?1?" localSheetId="7">#REF!</definedName>
    <definedName name="XDO_?LABEL104?1?">#REF!</definedName>
    <definedName name="XDO_?LABEL104?2?" localSheetId="7">#REF!</definedName>
    <definedName name="XDO_?LABEL104?2?">#REF!</definedName>
    <definedName name="XDO_?LABEL104?3?" localSheetId="7">#REF!</definedName>
    <definedName name="XDO_?LABEL104?3?">#REF!</definedName>
    <definedName name="XDO_?LABEL104?4?" localSheetId="7">#REF!</definedName>
    <definedName name="XDO_?LABEL104?4?">#REF!</definedName>
    <definedName name="XDO_?LABEL105?" localSheetId="7">'[1]2017'!#REF!</definedName>
    <definedName name="XDO_?LABEL105?">'[1]2017'!#REF!</definedName>
    <definedName name="XDO_?LABEL105?1?" localSheetId="7">#REF!</definedName>
    <definedName name="XDO_?LABEL105?1?">#REF!</definedName>
    <definedName name="XDO_?LABEL105?2?" localSheetId="7">#REF!</definedName>
    <definedName name="XDO_?LABEL105?2?">#REF!</definedName>
    <definedName name="XDO_?LABEL105?3?" localSheetId="7">#REF!</definedName>
    <definedName name="XDO_?LABEL105?3?">#REF!</definedName>
    <definedName name="XDO_?LABEL105?4?" localSheetId="7">#REF!</definedName>
    <definedName name="XDO_?LABEL105?4?">#REF!</definedName>
    <definedName name="XDO_?LABEL106?" localSheetId="7">'[1]2017'!#REF!</definedName>
    <definedName name="XDO_?LABEL106?">'[1]2017'!#REF!</definedName>
    <definedName name="XDO_?LABEL106?1?" localSheetId="7">#REF!</definedName>
    <definedName name="XDO_?LABEL106?1?">#REF!</definedName>
    <definedName name="XDO_?LABEL106?2?" localSheetId="7">#REF!</definedName>
    <definedName name="XDO_?LABEL106?2?">#REF!</definedName>
    <definedName name="XDO_?LABEL106?3?" localSheetId="7">#REF!</definedName>
    <definedName name="XDO_?LABEL106?3?">#REF!</definedName>
    <definedName name="XDO_?LABEL106?4?" localSheetId="7">#REF!</definedName>
    <definedName name="XDO_?LABEL106?4?">#REF!</definedName>
    <definedName name="XDO_?LABEL107?" localSheetId="7">'[1]2017'!#REF!</definedName>
    <definedName name="XDO_?LABEL107?">'[1]2017'!#REF!</definedName>
    <definedName name="XDO_?LABEL107?1?" localSheetId="7">#REF!</definedName>
    <definedName name="XDO_?LABEL107?1?">#REF!</definedName>
    <definedName name="XDO_?LABEL107?2?" localSheetId="7">#REF!</definedName>
    <definedName name="XDO_?LABEL107?2?">#REF!</definedName>
    <definedName name="XDO_?LABEL107?3?" localSheetId="7">#REF!</definedName>
    <definedName name="XDO_?LABEL107?3?">#REF!</definedName>
    <definedName name="XDO_?LABEL107?4?" localSheetId="7">#REF!</definedName>
    <definedName name="XDO_?LABEL107?4?">#REF!</definedName>
    <definedName name="XDO_?LABEL108?" localSheetId="7">'[1]2017'!#REF!</definedName>
    <definedName name="XDO_?LABEL108?">'[1]2017'!#REF!</definedName>
    <definedName name="XDO_?LABEL108?1?" localSheetId="7">#REF!</definedName>
    <definedName name="XDO_?LABEL108?1?">#REF!</definedName>
    <definedName name="XDO_?LABEL108?2?" localSheetId="7">#REF!</definedName>
    <definedName name="XDO_?LABEL108?2?">#REF!</definedName>
    <definedName name="XDO_?LABEL108?3?" localSheetId="7">#REF!</definedName>
    <definedName name="XDO_?LABEL108?3?">#REF!</definedName>
    <definedName name="XDO_?LABEL108?4?" localSheetId="7">#REF!</definedName>
    <definedName name="XDO_?LABEL108?4?">#REF!</definedName>
    <definedName name="XDO_?LABEL109?" localSheetId="7">'[1]2017'!#REF!</definedName>
    <definedName name="XDO_?LABEL109?">'[1]2017'!#REF!</definedName>
    <definedName name="XDO_?LABEL109?1?" localSheetId="7">#REF!</definedName>
    <definedName name="XDO_?LABEL109?1?">#REF!</definedName>
    <definedName name="XDO_?LABEL109?2?" localSheetId="7">#REF!</definedName>
    <definedName name="XDO_?LABEL109?2?">#REF!</definedName>
    <definedName name="XDO_?LABEL109?3?" localSheetId="7">#REF!</definedName>
    <definedName name="XDO_?LABEL109?3?">#REF!</definedName>
    <definedName name="XDO_?LABEL109?4?" localSheetId="7">#REF!</definedName>
    <definedName name="XDO_?LABEL109?4?">#REF!</definedName>
    <definedName name="XDO_?LABEL110?" localSheetId="7">'[1]2017'!#REF!</definedName>
    <definedName name="XDO_?LABEL110?">'[1]2017'!#REF!</definedName>
    <definedName name="XDO_?LABEL110?1?" localSheetId="7">#REF!</definedName>
    <definedName name="XDO_?LABEL110?1?">#REF!</definedName>
    <definedName name="XDO_?LABEL110?2?" localSheetId="7">#REF!</definedName>
    <definedName name="XDO_?LABEL110?2?">#REF!</definedName>
    <definedName name="XDO_?LABEL110?3?" localSheetId="7">#REF!</definedName>
    <definedName name="XDO_?LABEL110?3?">#REF!</definedName>
    <definedName name="XDO_?LABEL110?4?" localSheetId="7">#REF!</definedName>
    <definedName name="XDO_?LABEL110?4?">#REF!</definedName>
    <definedName name="XDO_?LABEL111?" localSheetId="7">'[1]2017'!#REF!</definedName>
    <definedName name="XDO_?LABEL111?">'[1]2017'!#REF!</definedName>
    <definedName name="XDO_?LABEL111?1?" localSheetId="7">#REF!</definedName>
    <definedName name="XDO_?LABEL111?1?">#REF!</definedName>
    <definedName name="XDO_?LABEL111?2?" localSheetId="7">#REF!</definedName>
    <definedName name="XDO_?LABEL111?2?">#REF!</definedName>
    <definedName name="XDO_?LABEL111?3?" localSheetId="7">#REF!</definedName>
    <definedName name="XDO_?LABEL111?3?">#REF!</definedName>
    <definedName name="XDO_?LABEL111?4?" localSheetId="7">#REF!</definedName>
    <definedName name="XDO_?LABEL111?4?">#REF!</definedName>
    <definedName name="XDO_?LABEL112?" localSheetId="7">'[1]2017'!#REF!</definedName>
    <definedName name="XDO_?LABEL112?">'[1]2017'!#REF!</definedName>
    <definedName name="XDO_?LABEL112?1?" localSheetId="7">#REF!</definedName>
    <definedName name="XDO_?LABEL112?1?">#REF!</definedName>
    <definedName name="XDO_?LABEL112?2?" localSheetId="7">#REF!</definedName>
    <definedName name="XDO_?LABEL112?2?">#REF!</definedName>
    <definedName name="XDO_?LABEL112?3?" localSheetId="7">#REF!</definedName>
    <definedName name="XDO_?LABEL112?3?">#REF!</definedName>
    <definedName name="XDO_?LABEL112?4?" localSheetId="7">#REF!</definedName>
    <definedName name="XDO_?LABEL112?4?">#REF!</definedName>
    <definedName name="XDO_?LABEL113?" localSheetId="7">'[1]2017'!#REF!</definedName>
    <definedName name="XDO_?LABEL113?">'[1]2017'!#REF!</definedName>
    <definedName name="XDO_?LABEL113?1?" localSheetId="7">#REF!</definedName>
    <definedName name="XDO_?LABEL113?1?">#REF!</definedName>
    <definedName name="XDO_?LABEL113?2?" localSheetId="7">#REF!</definedName>
    <definedName name="XDO_?LABEL113?2?">#REF!</definedName>
    <definedName name="XDO_?LABEL113?3?" localSheetId="7">#REF!</definedName>
    <definedName name="XDO_?LABEL113?3?">#REF!</definedName>
    <definedName name="XDO_?LABEL113?4?" localSheetId="7">#REF!</definedName>
    <definedName name="XDO_?LABEL113?4?">#REF!</definedName>
    <definedName name="XDO_?LABEL114?" localSheetId="7">'[1]2017'!#REF!</definedName>
    <definedName name="XDO_?LABEL114?">'[1]2017'!#REF!</definedName>
    <definedName name="XDO_?LABEL114?1?" localSheetId="7">#REF!</definedName>
    <definedName name="XDO_?LABEL114?1?">#REF!</definedName>
    <definedName name="XDO_?LABEL114?2?" localSheetId="7">#REF!</definedName>
    <definedName name="XDO_?LABEL114?2?">#REF!</definedName>
    <definedName name="XDO_?LABEL114?3?" localSheetId="7">#REF!</definedName>
    <definedName name="XDO_?LABEL114?3?">#REF!</definedName>
    <definedName name="XDO_?LABEL114?4?" localSheetId="7">#REF!</definedName>
    <definedName name="XDO_?LABEL114?4?">#REF!</definedName>
    <definedName name="XDO_?LABEL115?" localSheetId="7">'[1]2017'!#REF!</definedName>
    <definedName name="XDO_?LABEL115?">'[1]2017'!#REF!</definedName>
    <definedName name="XDO_?LABEL115?1?" localSheetId="7">#REF!</definedName>
    <definedName name="XDO_?LABEL115?1?">#REF!</definedName>
    <definedName name="XDO_?LABEL115?2?" localSheetId="7">#REF!</definedName>
    <definedName name="XDO_?LABEL115?2?">#REF!</definedName>
    <definedName name="XDO_?LABEL115?3?" localSheetId="7">#REF!</definedName>
    <definedName name="XDO_?LABEL115?3?">#REF!</definedName>
    <definedName name="XDO_?LABEL115?4?" localSheetId="7">#REF!</definedName>
    <definedName name="XDO_?LABEL115?4?">#REF!</definedName>
    <definedName name="XDO_?LABEL116?" localSheetId="7">'[1]2017'!#REF!</definedName>
    <definedName name="XDO_?LABEL116?">'[1]2017'!#REF!</definedName>
    <definedName name="XDO_?LABEL116?1?" localSheetId="7">#REF!</definedName>
    <definedName name="XDO_?LABEL116?1?">#REF!</definedName>
    <definedName name="XDO_?LABEL116?2?" localSheetId="7">#REF!</definedName>
    <definedName name="XDO_?LABEL116?2?">#REF!</definedName>
    <definedName name="XDO_?LABEL116?3?" localSheetId="7">#REF!</definedName>
    <definedName name="XDO_?LABEL116?3?">#REF!</definedName>
    <definedName name="XDO_?LABEL116?4?" localSheetId="7">#REF!</definedName>
    <definedName name="XDO_?LABEL116?4?">#REF!</definedName>
    <definedName name="XDO_?LABEL117?" localSheetId="7">'[1]2017'!#REF!</definedName>
    <definedName name="XDO_?LABEL117?">'[1]2017'!#REF!</definedName>
    <definedName name="XDO_?LABEL117?1?" localSheetId="7">#REF!</definedName>
    <definedName name="XDO_?LABEL117?1?">#REF!</definedName>
    <definedName name="XDO_?LABEL117?2?" localSheetId="7">#REF!</definedName>
    <definedName name="XDO_?LABEL117?2?">#REF!</definedName>
    <definedName name="XDO_?LABEL117?3?" localSheetId="7">#REF!</definedName>
    <definedName name="XDO_?LABEL117?3?">#REF!</definedName>
    <definedName name="XDO_?LABEL117?4?" localSheetId="7">#REF!</definedName>
    <definedName name="XDO_?LABEL117?4?">#REF!</definedName>
    <definedName name="XDO_?LABEL118?" localSheetId="7">'[1]2017'!#REF!</definedName>
    <definedName name="XDO_?LABEL118?">'[1]2017'!#REF!</definedName>
    <definedName name="XDO_?LABEL118?1?" localSheetId="7">#REF!</definedName>
    <definedName name="XDO_?LABEL118?1?">#REF!</definedName>
    <definedName name="XDO_?LABEL118?2?" localSheetId="7">#REF!</definedName>
    <definedName name="XDO_?LABEL118?2?">#REF!</definedName>
    <definedName name="XDO_?LABEL118?3?" localSheetId="7">#REF!</definedName>
    <definedName name="XDO_?LABEL118?3?">#REF!</definedName>
    <definedName name="XDO_?LABEL118?4?" localSheetId="7">#REF!</definedName>
    <definedName name="XDO_?LABEL118?4?">#REF!</definedName>
    <definedName name="XDO_?LABEL119?" localSheetId="7">'[1]2017'!#REF!</definedName>
    <definedName name="XDO_?LABEL119?">'[1]2017'!#REF!</definedName>
    <definedName name="XDO_?LABEL119?1?" localSheetId="7">#REF!</definedName>
    <definedName name="XDO_?LABEL119?1?">#REF!</definedName>
    <definedName name="XDO_?LABEL119?2?" localSheetId="7">#REF!</definedName>
    <definedName name="XDO_?LABEL119?2?">#REF!</definedName>
    <definedName name="XDO_?LABEL119?3?" localSheetId="7">#REF!</definedName>
    <definedName name="XDO_?LABEL119?3?">#REF!</definedName>
    <definedName name="XDO_?LABEL119?4?" localSheetId="7">#REF!</definedName>
    <definedName name="XDO_?LABEL119?4?">#REF!</definedName>
    <definedName name="XDO_?LABEL120?" localSheetId="7">'[1]2017'!#REF!</definedName>
    <definedName name="XDO_?LABEL120?">'[1]2017'!#REF!</definedName>
    <definedName name="XDO_?LABEL120?1?" localSheetId="7">#REF!</definedName>
    <definedName name="XDO_?LABEL120?1?">#REF!</definedName>
    <definedName name="XDO_?LABEL120?2?" localSheetId="7">#REF!</definedName>
    <definedName name="XDO_?LABEL120?2?">#REF!</definedName>
    <definedName name="XDO_?LABEL120?3?" localSheetId="7">#REF!</definedName>
    <definedName name="XDO_?LABEL120?3?">#REF!</definedName>
    <definedName name="XDO_?LABEL120?4?" localSheetId="7">#REF!</definedName>
    <definedName name="XDO_?LABEL120?4?">#REF!</definedName>
    <definedName name="XDO_?LABEL121?" localSheetId="7">'[1]2017'!#REF!</definedName>
    <definedName name="XDO_?LABEL121?">'[1]2017'!#REF!</definedName>
    <definedName name="XDO_?LABEL121?1?" localSheetId="7">#REF!</definedName>
    <definedName name="XDO_?LABEL121?1?">#REF!</definedName>
    <definedName name="XDO_?LABEL121?2?" localSheetId="7">#REF!</definedName>
    <definedName name="XDO_?LABEL121?2?">#REF!</definedName>
    <definedName name="XDO_?LABEL121?3?" localSheetId="7">#REF!</definedName>
    <definedName name="XDO_?LABEL121?3?">#REF!</definedName>
    <definedName name="XDO_?LABEL121?4?" localSheetId="7">#REF!</definedName>
    <definedName name="XDO_?LABEL121?4?">#REF!</definedName>
    <definedName name="XDO_?LABEL122?" localSheetId="7">'[1]2017'!#REF!</definedName>
    <definedName name="XDO_?LABEL122?">'[1]2017'!#REF!</definedName>
    <definedName name="XDO_?LABEL122?1?" localSheetId="7">#REF!</definedName>
    <definedName name="XDO_?LABEL122?1?">#REF!</definedName>
    <definedName name="XDO_?LABEL122?2?" localSheetId="7">#REF!</definedName>
    <definedName name="XDO_?LABEL122?2?">#REF!</definedName>
    <definedName name="XDO_?LABEL122?3?" localSheetId="7">#REF!</definedName>
    <definedName name="XDO_?LABEL122?3?">#REF!</definedName>
    <definedName name="XDO_?LABEL122?4?" localSheetId="7">#REF!</definedName>
    <definedName name="XDO_?LABEL122?4?">#REF!</definedName>
    <definedName name="XDO_?LABEL123?" localSheetId="7">'[1]2017'!#REF!</definedName>
    <definedName name="XDO_?LABEL123?">'[1]2017'!#REF!</definedName>
    <definedName name="XDO_?LABEL123?1?" localSheetId="7">#REF!</definedName>
    <definedName name="XDO_?LABEL123?1?">#REF!</definedName>
    <definedName name="XDO_?LABEL123?2?" localSheetId="7">#REF!</definedName>
    <definedName name="XDO_?LABEL123?2?">#REF!</definedName>
    <definedName name="XDO_?LABEL123?3?" localSheetId="7">#REF!</definedName>
    <definedName name="XDO_?LABEL123?3?">#REF!</definedName>
    <definedName name="XDO_?LABEL123?4?" localSheetId="7">#REF!</definedName>
    <definedName name="XDO_?LABEL123?4?">#REF!</definedName>
    <definedName name="XDO_?LABEL124?" localSheetId="7">'[1]2017'!#REF!</definedName>
    <definedName name="XDO_?LABEL124?">'[1]2017'!#REF!</definedName>
    <definedName name="XDO_?LABEL124?1?" localSheetId="7">#REF!</definedName>
    <definedName name="XDO_?LABEL124?1?">#REF!</definedName>
    <definedName name="XDO_?LABEL124?2?" localSheetId="7">#REF!</definedName>
    <definedName name="XDO_?LABEL124?2?">#REF!</definedName>
    <definedName name="XDO_?LABEL124?3?" localSheetId="7">#REF!</definedName>
    <definedName name="XDO_?LABEL124?3?">#REF!</definedName>
    <definedName name="XDO_?LABEL124?4?" localSheetId="7">#REF!</definedName>
    <definedName name="XDO_?LABEL124?4?">#REF!</definedName>
    <definedName name="XDO_?LABEL125?" localSheetId="7">'[1]2017'!#REF!</definedName>
    <definedName name="XDO_?LABEL125?">'[1]2017'!#REF!</definedName>
    <definedName name="XDO_?LABEL125?1?" localSheetId="7">#REF!</definedName>
    <definedName name="XDO_?LABEL125?1?">#REF!</definedName>
    <definedName name="XDO_?LABEL125?2?" localSheetId="7">#REF!</definedName>
    <definedName name="XDO_?LABEL125?2?">#REF!</definedName>
    <definedName name="XDO_?LABEL125?3?" localSheetId="7">#REF!</definedName>
    <definedName name="XDO_?LABEL125?3?">#REF!</definedName>
    <definedName name="XDO_?LABEL125?4?" localSheetId="7">#REF!</definedName>
    <definedName name="XDO_?LABEL125?4?">#REF!</definedName>
    <definedName name="XDO_?LABEL126?" localSheetId="7">'[1]2017'!#REF!</definedName>
    <definedName name="XDO_?LABEL126?">'[1]2017'!#REF!</definedName>
    <definedName name="XDO_?LABEL126?1?" localSheetId="7">#REF!</definedName>
    <definedName name="XDO_?LABEL126?1?">#REF!</definedName>
    <definedName name="XDO_?LABEL126?2?" localSheetId="7">#REF!</definedName>
    <definedName name="XDO_?LABEL126?2?">#REF!</definedName>
    <definedName name="XDO_?LABEL126?3?" localSheetId="7">#REF!</definedName>
    <definedName name="XDO_?LABEL126?3?">#REF!</definedName>
    <definedName name="XDO_?LABEL126?4?" localSheetId="7">#REF!</definedName>
    <definedName name="XDO_?LABEL126?4?">#REF!</definedName>
    <definedName name="XDO_?LABEL127?" localSheetId="7">'[1]2017'!#REF!</definedName>
    <definedName name="XDO_?LABEL127?">'[1]2017'!#REF!</definedName>
    <definedName name="XDO_?LABEL127?1?" localSheetId="7">#REF!</definedName>
    <definedName name="XDO_?LABEL127?1?">#REF!</definedName>
    <definedName name="XDO_?LABEL127?2?" localSheetId="7">#REF!</definedName>
    <definedName name="XDO_?LABEL127?2?">#REF!</definedName>
    <definedName name="XDO_?LABEL127?3?" localSheetId="7">#REF!</definedName>
    <definedName name="XDO_?LABEL127?3?">#REF!</definedName>
    <definedName name="XDO_?LABEL127?4?" localSheetId="7">#REF!</definedName>
    <definedName name="XDO_?LABEL127?4?">#REF!</definedName>
    <definedName name="XDO_?LABEL128?" localSheetId="7">'[1]2017'!#REF!</definedName>
    <definedName name="XDO_?LABEL128?">'[1]2017'!#REF!</definedName>
    <definedName name="XDO_?LABEL128?1?" localSheetId="7">#REF!</definedName>
    <definedName name="XDO_?LABEL128?1?">#REF!</definedName>
    <definedName name="XDO_?LABEL128?2?" localSheetId="7">#REF!</definedName>
    <definedName name="XDO_?LABEL128?2?">#REF!</definedName>
    <definedName name="XDO_?LABEL128?3?" localSheetId="7">#REF!</definedName>
    <definedName name="XDO_?LABEL128?3?">#REF!</definedName>
    <definedName name="XDO_?LABEL128?4?" localSheetId="7">#REF!</definedName>
    <definedName name="XDO_?LABEL128?4?">#REF!</definedName>
    <definedName name="XDO_?LABEL129?" localSheetId="7">'[1]2017'!#REF!</definedName>
    <definedName name="XDO_?LABEL129?">'[1]2017'!#REF!</definedName>
    <definedName name="XDO_?LABEL129?1?" localSheetId="7">#REF!</definedName>
    <definedName name="XDO_?LABEL129?1?">#REF!</definedName>
    <definedName name="XDO_?LABEL129?2?" localSheetId="7">#REF!</definedName>
    <definedName name="XDO_?LABEL129?2?">#REF!</definedName>
    <definedName name="XDO_?LABEL129?3?" localSheetId="7">#REF!</definedName>
    <definedName name="XDO_?LABEL129?3?">#REF!</definedName>
    <definedName name="XDO_?LABEL129?4?" localSheetId="7">#REF!</definedName>
    <definedName name="XDO_?LABEL129?4?">#REF!</definedName>
    <definedName name="XDO_?LABEL130?" localSheetId="7">'[1]2017'!#REF!</definedName>
    <definedName name="XDO_?LABEL130?">'[1]2017'!#REF!</definedName>
    <definedName name="XDO_?LABEL130?1?" localSheetId="7">#REF!</definedName>
    <definedName name="XDO_?LABEL130?1?">#REF!</definedName>
    <definedName name="XDO_?LABEL130?2?" localSheetId="7">#REF!</definedName>
    <definedName name="XDO_?LABEL130?2?">#REF!</definedName>
    <definedName name="XDO_?LABEL130?3?" localSheetId="7">#REF!</definedName>
    <definedName name="XDO_?LABEL130?3?">#REF!</definedName>
    <definedName name="XDO_?LABEL130?4?" localSheetId="7">#REF!</definedName>
    <definedName name="XDO_?LABEL130?4?">#REF!</definedName>
    <definedName name="XDO_?LABEL131?" localSheetId="7">'[1]2017'!#REF!</definedName>
    <definedName name="XDO_?LABEL131?">'[1]2017'!#REF!</definedName>
    <definedName name="XDO_?LABEL131?1?" localSheetId="7">#REF!</definedName>
    <definedName name="XDO_?LABEL131?1?">#REF!</definedName>
    <definedName name="XDO_?LABEL131?2?" localSheetId="7">#REF!</definedName>
    <definedName name="XDO_?LABEL131?2?">#REF!</definedName>
    <definedName name="XDO_?LABEL131?3?" localSheetId="7">#REF!</definedName>
    <definedName name="XDO_?LABEL131?3?">#REF!</definedName>
    <definedName name="XDO_?LABEL131?4?" localSheetId="7">#REF!</definedName>
    <definedName name="XDO_?LABEL131?4?">#REF!</definedName>
    <definedName name="XDO_?LABEL132?" localSheetId="7">'[1]2017'!#REF!</definedName>
    <definedName name="XDO_?LABEL132?">'[1]2017'!#REF!</definedName>
    <definedName name="XDO_?LABEL132?1?" localSheetId="7">#REF!</definedName>
    <definedName name="XDO_?LABEL132?1?">#REF!</definedName>
    <definedName name="XDO_?LABEL132?2?" localSheetId="7">#REF!</definedName>
    <definedName name="XDO_?LABEL132?2?">#REF!</definedName>
    <definedName name="XDO_?LABEL132?3?" localSheetId="7">#REF!</definedName>
    <definedName name="XDO_?LABEL132?3?">#REF!</definedName>
    <definedName name="XDO_?LABEL132?4?" localSheetId="7">#REF!</definedName>
    <definedName name="XDO_?LABEL132?4?">#REF!</definedName>
    <definedName name="XDO_?LABEL133?" localSheetId="7">'[1]2017'!#REF!</definedName>
    <definedName name="XDO_?LABEL133?">'[1]2017'!#REF!</definedName>
    <definedName name="XDO_?LABEL133?1?" localSheetId="7">#REF!</definedName>
    <definedName name="XDO_?LABEL133?1?">#REF!</definedName>
    <definedName name="XDO_?LABEL133?2?" localSheetId="7">#REF!</definedName>
    <definedName name="XDO_?LABEL133?2?">#REF!</definedName>
    <definedName name="XDO_?LABEL133?3?" localSheetId="7">#REF!</definedName>
    <definedName name="XDO_?LABEL133?3?">#REF!</definedName>
    <definedName name="XDO_?LABEL133?4?" localSheetId="7">#REF!</definedName>
    <definedName name="XDO_?LABEL133?4?">#REF!</definedName>
    <definedName name="XDO_?LABEL134?" localSheetId="7">'[1]2017'!#REF!</definedName>
    <definedName name="XDO_?LABEL134?">'[1]2017'!#REF!</definedName>
    <definedName name="XDO_?LABEL134?1?" localSheetId="7">#REF!</definedName>
    <definedName name="XDO_?LABEL134?1?">#REF!</definedName>
    <definedName name="XDO_?LABEL134?2?" localSheetId="7">#REF!</definedName>
    <definedName name="XDO_?LABEL134?2?">#REF!</definedName>
    <definedName name="XDO_?LABEL134?3?" localSheetId="7">#REF!</definedName>
    <definedName name="XDO_?LABEL134?3?">#REF!</definedName>
    <definedName name="XDO_?LABEL134?4?" localSheetId="7">#REF!</definedName>
    <definedName name="XDO_?LABEL134?4?">#REF!</definedName>
    <definedName name="XDO_?LABEL135?" localSheetId="7">'[1]2017'!#REF!</definedName>
    <definedName name="XDO_?LABEL135?">'[1]2017'!#REF!</definedName>
    <definedName name="XDO_?LABEL135?1?" localSheetId="7">#REF!</definedName>
    <definedName name="XDO_?LABEL135?1?">#REF!</definedName>
    <definedName name="XDO_?LABEL135?2?" localSheetId="7">#REF!</definedName>
    <definedName name="XDO_?LABEL135?2?">#REF!</definedName>
    <definedName name="XDO_?LABEL135?3?" localSheetId="7">#REF!</definedName>
    <definedName name="XDO_?LABEL135?3?">#REF!</definedName>
    <definedName name="XDO_?LABEL135?4?" localSheetId="7">#REF!</definedName>
    <definedName name="XDO_?LABEL135?4?">#REF!</definedName>
    <definedName name="XDO_?LABEL136?" localSheetId="7">'[1]2017'!#REF!</definedName>
    <definedName name="XDO_?LABEL136?">'[1]2017'!#REF!</definedName>
    <definedName name="XDO_?LABEL136?1?" localSheetId="7">#REF!</definedName>
    <definedName name="XDO_?LABEL136?1?">#REF!</definedName>
    <definedName name="XDO_?LABEL136?2?" localSheetId="7">#REF!</definedName>
    <definedName name="XDO_?LABEL136?2?">#REF!</definedName>
    <definedName name="XDO_?LABEL136?3?" localSheetId="7">#REF!</definedName>
    <definedName name="XDO_?LABEL136?3?">#REF!</definedName>
    <definedName name="XDO_?LABEL136?4?" localSheetId="7">#REF!</definedName>
    <definedName name="XDO_?LABEL136?4?">#REF!</definedName>
    <definedName name="XDO_?LABEL137?" localSheetId="7">'[1]2017'!#REF!</definedName>
    <definedName name="XDO_?LABEL137?">'[1]2017'!#REF!</definedName>
    <definedName name="XDO_?LABEL137?1?" localSheetId="7">#REF!</definedName>
    <definedName name="XDO_?LABEL137?1?">#REF!</definedName>
    <definedName name="XDO_?LABEL137?2?" localSheetId="7">#REF!</definedName>
    <definedName name="XDO_?LABEL137?2?">#REF!</definedName>
    <definedName name="XDO_?LABEL137?3?" localSheetId="7">#REF!</definedName>
    <definedName name="XDO_?LABEL137?3?">#REF!</definedName>
    <definedName name="XDO_?LABEL137?4?" localSheetId="7">#REF!</definedName>
    <definedName name="XDO_?LABEL137?4?">#REF!</definedName>
    <definedName name="XDO_?LABEL138?" localSheetId="7">'[1]2017'!#REF!</definedName>
    <definedName name="XDO_?LABEL138?">'[1]2017'!#REF!</definedName>
    <definedName name="XDO_?LABEL138?1?" localSheetId="7">#REF!</definedName>
    <definedName name="XDO_?LABEL138?1?">#REF!</definedName>
    <definedName name="XDO_?LABEL138?2?" localSheetId="7">#REF!</definedName>
    <definedName name="XDO_?LABEL138?2?">#REF!</definedName>
    <definedName name="XDO_?LABEL138?3?" localSheetId="7">#REF!</definedName>
    <definedName name="XDO_?LABEL138?3?">#REF!</definedName>
    <definedName name="XDO_?LABEL138?4?" localSheetId="7">#REF!</definedName>
    <definedName name="XDO_?LABEL138?4?">#REF!</definedName>
    <definedName name="XDO_?LABEL139?" localSheetId="7">'[1]2017'!#REF!</definedName>
    <definedName name="XDO_?LABEL139?">'[1]2017'!#REF!</definedName>
    <definedName name="XDO_?LABEL139?1?" localSheetId="7">#REF!</definedName>
    <definedName name="XDO_?LABEL139?1?">#REF!</definedName>
    <definedName name="XDO_?LABEL139?2?" localSheetId="7">#REF!</definedName>
    <definedName name="XDO_?LABEL139?2?">#REF!</definedName>
    <definedName name="XDO_?LABEL139?3?" localSheetId="7">#REF!</definedName>
    <definedName name="XDO_?LABEL139?3?">#REF!</definedName>
    <definedName name="XDO_?LABEL139?4?" localSheetId="7">#REF!</definedName>
    <definedName name="XDO_?LABEL139?4?">#REF!</definedName>
    <definedName name="XDO_?LABEL140?" localSheetId="7">'[1]2017'!#REF!</definedName>
    <definedName name="XDO_?LABEL140?">'[1]2017'!#REF!</definedName>
    <definedName name="XDO_?LABEL140?1?" localSheetId="7">#REF!</definedName>
    <definedName name="XDO_?LABEL140?1?">#REF!</definedName>
    <definedName name="XDO_?LABEL140?2?" localSheetId="7">#REF!</definedName>
    <definedName name="XDO_?LABEL140?2?">#REF!</definedName>
    <definedName name="XDO_?LABEL140?3?" localSheetId="7">#REF!</definedName>
    <definedName name="XDO_?LABEL140?3?">#REF!</definedName>
    <definedName name="XDO_?LABEL140?4?" localSheetId="7">#REF!</definedName>
    <definedName name="XDO_?LABEL140?4?">#REF!</definedName>
    <definedName name="XDO_?LABEL141?" localSheetId="7">'[1]2017'!#REF!</definedName>
    <definedName name="XDO_?LABEL141?">'[1]2017'!#REF!</definedName>
    <definedName name="XDO_?LABEL141?1?" localSheetId="7">#REF!</definedName>
    <definedName name="XDO_?LABEL141?1?">#REF!</definedName>
    <definedName name="XDO_?LABEL141?2?" localSheetId="7">#REF!</definedName>
    <definedName name="XDO_?LABEL141?2?">#REF!</definedName>
    <definedName name="XDO_?LABEL141?3?" localSheetId="7">#REF!</definedName>
    <definedName name="XDO_?LABEL141?3?">#REF!</definedName>
    <definedName name="XDO_?LABEL141?4?" localSheetId="7">#REF!</definedName>
    <definedName name="XDO_?LABEL141?4?">#REF!</definedName>
    <definedName name="XDO_?LABEL142?" localSheetId="7">'[1]2017'!#REF!</definedName>
    <definedName name="XDO_?LABEL142?">'[1]2017'!#REF!</definedName>
    <definedName name="XDO_?LABEL142?1?" localSheetId="7">#REF!</definedName>
    <definedName name="XDO_?LABEL142?1?">#REF!</definedName>
    <definedName name="XDO_?LABEL142?2?" localSheetId="7">#REF!</definedName>
    <definedName name="XDO_?LABEL142?2?">#REF!</definedName>
    <definedName name="XDO_?LABEL142?3?" localSheetId="7">#REF!</definedName>
    <definedName name="XDO_?LABEL142?3?">#REF!</definedName>
    <definedName name="XDO_?LABEL142?4?" localSheetId="7">#REF!</definedName>
    <definedName name="XDO_?LABEL142?4?">#REF!</definedName>
    <definedName name="XDO_?LABEL143?" localSheetId="7">'[1]2017'!#REF!</definedName>
    <definedName name="XDO_?LABEL143?">'[1]2017'!#REF!</definedName>
    <definedName name="XDO_?LABEL143?1?" localSheetId="7">#REF!</definedName>
    <definedName name="XDO_?LABEL143?1?">#REF!</definedName>
    <definedName name="XDO_?LABEL143?2?" localSheetId="7">#REF!</definedName>
    <definedName name="XDO_?LABEL143?2?">#REF!</definedName>
    <definedName name="XDO_?LABEL143?3?" localSheetId="7">#REF!</definedName>
    <definedName name="XDO_?LABEL143?3?">#REF!</definedName>
    <definedName name="XDO_?LABEL143?4?" localSheetId="7">#REF!</definedName>
    <definedName name="XDO_?LABEL143?4?">#REF!</definedName>
    <definedName name="XDO_?LABEL144?" localSheetId="7">'[1]2017'!#REF!</definedName>
    <definedName name="XDO_?LABEL144?">'[1]2017'!#REF!</definedName>
    <definedName name="XDO_?LABEL144?1?" localSheetId="7">#REF!</definedName>
    <definedName name="XDO_?LABEL144?1?">#REF!</definedName>
    <definedName name="XDO_?LABEL144?2?" localSheetId="7">#REF!</definedName>
    <definedName name="XDO_?LABEL144?2?">#REF!</definedName>
    <definedName name="XDO_?LABEL144?3?" localSheetId="7">#REF!</definedName>
    <definedName name="XDO_?LABEL144?3?">#REF!</definedName>
    <definedName name="XDO_?LABEL144?4?" localSheetId="7">#REF!</definedName>
    <definedName name="XDO_?LABEL144?4?">#REF!</definedName>
    <definedName name="XDO_?LABEL145?" localSheetId="7">'[1]2017'!#REF!</definedName>
    <definedName name="XDO_?LABEL145?">'[1]2017'!#REF!</definedName>
    <definedName name="XDO_?LABEL145?1?" localSheetId="7">#REF!</definedName>
    <definedName name="XDO_?LABEL145?1?">#REF!</definedName>
    <definedName name="XDO_?LABEL145?2?" localSheetId="7">#REF!</definedName>
    <definedName name="XDO_?LABEL145?2?">#REF!</definedName>
    <definedName name="XDO_?LABEL145?3?" localSheetId="7">#REF!</definedName>
    <definedName name="XDO_?LABEL145?3?">#REF!</definedName>
    <definedName name="XDO_?LABEL145?4?" localSheetId="7">#REF!</definedName>
    <definedName name="XDO_?LABEL145?4?">#REF!</definedName>
    <definedName name="XDO_?LABEL146?" localSheetId="7">'[1]2017'!#REF!</definedName>
    <definedName name="XDO_?LABEL146?">'[1]2017'!#REF!</definedName>
    <definedName name="XDO_?LABEL146?1?" localSheetId="7">#REF!</definedName>
    <definedName name="XDO_?LABEL146?1?">#REF!</definedName>
    <definedName name="XDO_?LABEL146?2?" localSheetId="7">#REF!</definedName>
    <definedName name="XDO_?LABEL146?2?">#REF!</definedName>
    <definedName name="XDO_?LABEL146?3?" localSheetId="7">#REF!</definedName>
    <definedName name="XDO_?LABEL146?3?">#REF!</definedName>
    <definedName name="XDO_?LABEL146?4?" localSheetId="7">#REF!</definedName>
    <definedName name="XDO_?LABEL146?4?">#REF!</definedName>
    <definedName name="XDO_?LABEL147?" localSheetId="7">'[1]2017'!#REF!</definedName>
    <definedName name="XDO_?LABEL147?">'[1]2017'!#REF!</definedName>
    <definedName name="XDO_?LABEL147?1?" localSheetId="7">#REF!</definedName>
    <definedName name="XDO_?LABEL147?1?">#REF!</definedName>
    <definedName name="XDO_?LABEL147?2?" localSheetId="7">#REF!</definedName>
    <definedName name="XDO_?LABEL147?2?">#REF!</definedName>
    <definedName name="XDO_?LABEL147?3?" localSheetId="7">#REF!</definedName>
    <definedName name="XDO_?LABEL147?3?">#REF!</definedName>
    <definedName name="XDO_?LABEL147?4?" localSheetId="7">#REF!</definedName>
    <definedName name="XDO_?LABEL147?4?">#REF!</definedName>
    <definedName name="XDO_?LABEL148?" localSheetId="7">'[1]2017'!#REF!</definedName>
    <definedName name="XDO_?LABEL148?">'[1]2017'!#REF!</definedName>
    <definedName name="XDO_?LABEL148?1?" localSheetId="7">#REF!</definedName>
    <definedName name="XDO_?LABEL148?1?">#REF!</definedName>
    <definedName name="XDO_?LABEL148?2?" localSheetId="7">#REF!</definedName>
    <definedName name="XDO_?LABEL148?2?">#REF!</definedName>
    <definedName name="XDO_?LABEL148?3?" localSheetId="7">#REF!</definedName>
    <definedName name="XDO_?LABEL148?3?">#REF!</definedName>
    <definedName name="XDO_?LABEL148?4?" localSheetId="7">#REF!</definedName>
    <definedName name="XDO_?LABEL148?4?">#REF!</definedName>
    <definedName name="XDO_?LABEL149?" localSheetId="7">'[1]2017'!#REF!</definedName>
    <definedName name="XDO_?LABEL149?">'[1]2017'!#REF!</definedName>
    <definedName name="XDO_?LABEL149?1?" localSheetId="7">#REF!</definedName>
    <definedName name="XDO_?LABEL149?1?">#REF!</definedName>
    <definedName name="XDO_?LABEL149?2?" localSheetId="7">#REF!</definedName>
    <definedName name="XDO_?LABEL149?2?">#REF!</definedName>
    <definedName name="XDO_?LABEL149?3?" localSheetId="7">#REF!</definedName>
    <definedName name="XDO_?LABEL149?3?">#REF!</definedName>
    <definedName name="XDO_?LABEL149?4?" localSheetId="7">#REF!</definedName>
    <definedName name="XDO_?LABEL149?4?">#REF!</definedName>
    <definedName name="XDO_?LABEL150?" localSheetId="7">'[1]2017'!#REF!</definedName>
    <definedName name="XDO_?LABEL150?">'[1]2017'!#REF!</definedName>
    <definedName name="XDO_?LABEL150?1?" localSheetId="7">#REF!</definedName>
    <definedName name="XDO_?LABEL150?1?">#REF!</definedName>
    <definedName name="XDO_?LABEL150?2?" localSheetId="7">#REF!</definedName>
    <definedName name="XDO_?LABEL150?2?">#REF!</definedName>
    <definedName name="XDO_?LABEL150?3?" localSheetId="7">#REF!</definedName>
    <definedName name="XDO_?LABEL150?3?">#REF!</definedName>
    <definedName name="XDO_?LABEL150?4?" localSheetId="7">#REF!</definedName>
    <definedName name="XDO_?LABEL150?4?">#REF!</definedName>
    <definedName name="XDO_?LABEL151?" localSheetId="7">'[1]2017'!#REF!</definedName>
    <definedName name="XDO_?LABEL151?">'[1]2017'!#REF!</definedName>
    <definedName name="XDO_?LABEL151?1?" localSheetId="7">#REF!</definedName>
    <definedName name="XDO_?LABEL151?1?">#REF!</definedName>
    <definedName name="XDO_?LABEL151?2?" localSheetId="7">#REF!</definedName>
    <definedName name="XDO_?LABEL151?2?">#REF!</definedName>
    <definedName name="XDO_?LABEL151?3?" localSheetId="7">#REF!</definedName>
    <definedName name="XDO_?LABEL151?3?">#REF!</definedName>
    <definedName name="XDO_?LABEL151?4?" localSheetId="7">#REF!</definedName>
    <definedName name="XDO_?LABEL151?4?">#REF!</definedName>
    <definedName name="XDO_?LABEL152?" localSheetId="7">'[1]2017'!#REF!</definedName>
    <definedName name="XDO_?LABEL152?">'[1]2017'!#REF!</definedName>
    <definedName name="XDO_?LABEL152?1?" localSheetId="7">#REF!</definedName>
    <definedName name="XDO_?LABEL152?1?">#REF!</definedName>
    <definedName name="XDO_?LABEL152?2?" localSheetId="7">#REF!</definedName>
    <definedName name="XDO_?LABEL152?2?">#REF!</definedName>
    <definedName name="XDO_?LABEL152?3?" localSheetId="7">#REF!</definedName>
    <definedName name="XDO_?LABEL152?3?">#REF!</definedName>
    <definedName name="XDO_?LABEL152?4?" localSheetId="7">#REF!</definedName>
    <definedName name="XDO_?LABEL152?4?">#REF!</definedName>
    <definedName name="XDO_?LABEL153?" localSheetId="7">'[1]2017'!#REF!</definedName>
    <definedName name="XDO_?LABEL153?">'[1]2017'!#REF!</definedName>
    <definedName name="XDO_?LABEL153?1?" localSheetId="7">#REF!</definedName>
    <definedName name="XDO_?LABEL153?1?">#REF!</definedName>
    <definedName name="XDO_?LABEL153?2?" localSheetId="7">#REF!</definedName>
    <definedName name="XDO_?LABEL153?2?">#REF!</definedName>
    <definedName name="XDO_?LABEL153?3?" localSheetId="7">#REF!</definedName>
    <definedName name="XDO_?LABEL153?3?">#REF!</definedName>
    <definedName name="XDO_?LABEL153?4?" localSheetId="7">#REF!</definedName>
    <definedName name="XDO_?LABEL153?4?">#REF!</definedName>
    <definedName name="XDO_?LABEL154?" localSheetId="7">'[1]2017'!#REF!</definedName>
    <definedName name="XDO_?LABEL154?">'[1]2017'!#REF!</definedName>
    <definedName name="XDO_?LABEL154?1?" localSheetId="7">#REF!</definedName>
    <definedName name="XDO_?LABEL154?1?">#REF!</definedName>
    <definedName name="XDO_?LABEL154?2?" localSheetId="7">#REF!</definedName>
    <definedName name="XDO_?LABEL154?2?">#REF!</definedName>
    <definedName name="XDO_?LABEL154?3?" localSheetId="7">#REF!</definedName>
    <definedName name="XDO_?LABEL154?3?">#REF!</definedName>
    <definedName name="XDO_?LABEL154?4?" localSheetId="7">#REF!</definedName>
    <definedName name="XDO_?LABEL154?4?">#REF!</definedName>
    <definedName name="XDO_?LABEL155?" localSheetId="7">'[1]2017'!#REF!</definedName>
    <definedName name="XDO_?LABEL155?">'[1]2017'!#REF!</definedName>
    <definedName name="XDO_?LABEL155?1?" localSheetId="7">#REF!</definedName>
    <definedName name="XDO_?LABEL155?1?">#REF!</definedName>
    <definedName name="XDO_?LABEL155?2?" localSheetId="7">#REF!</definedName>
    <definedName name="XDO_?LABEL155?2?">#REF!</definedName>
    <definedName name="XDO_?LABEL155?3?" localSheetId="7">#REF!</definedName>
    <definedName name="XDO_?LABEL155?3?">#REF!</definedName>
    <definedName name="XDO_?LABEL155?4?" localSheetId="7">#REF!</definedName>
    <definedName name="XDO_?LABEL155?4?">#REF!</definedName>
    <definedName name="XDO_?LABEL156?" localSheetId="7">'[1]2017'!#REF!</definedName>
    <definedName name="XDO_?LABEL156?">'[1]2017'!#REF!</definedName>
    <definedName name="XDO_?LABEL156?1?" localSheetId="7">#REF!</definedName>
    <definedName name="XDO_?LABEL156?1?">#REF!</definedName>
    <definedName name="XDO_?LABEL156?2?" localSheetId="7">#REF!</definedName>
    <definedName name="XDO_?LABEL156?2?">#REF!</definedName>
    <definedName name="XDO_?LABEL156?3?" localSheetId="7">#REF!</definedName>
    <definedName name="XDO_?LABEL156?3?">#REF!</definedName>
    <definedName name="XDO_?LABEL156?4?" localSheetId="7">#REF!</definedName>
    <definedName name="XDO_?LABEL156?4?">#REF!</definedName>
    <definedName name="XDO_?LABEL157?" localSheetId="7">'[1]2017'!#REF!</definedName>
    <definedName name="XDO_?LABEL157?">'[1]2017'!#REF!</definedName>
    <definedName name="XDO_?LABEL157?1?" localSheetId="7">#REF!</definedName>
    <definedName name="XDO_?LABEL157?1?">#REF!</definedName>
    <definedName name="XDO_?LABEL157?2?" localSheetId="7">#REF!</definedName>
    <definedName name="XDO_?LABEL157?2?">#REF!</definedName>
    <definedName name="XDO_?LABEL157?3?" localSheetId="7">#REF!</definedName>
    <definedName name="XDO_?LABEL157?3?">#REF!</definedName>
    <definedName name="XDO_?LABEL157?4?" localSheetId="7">#REF!</definedName>
    <definedName name="XDO_?LABEL157?4?">#REF!</definedName>
    <definedName name="XDO_?LABEL158?" localSheetId="7">'[1]2017'!#REF!</definedName>
    <definedName name="XDO_?LABEL158?">'[1]2017'!#REF!</definedName>
    <definedName name="XDO_?LABEL158?1?" localSheetId="7">#REF!</definedName>
    <definedName name="XDO_?LABEL158?1?">#REF!</definedName>
    <definedName name="XDO_?LABEL158?2?" localSheetId="7">#REF!</definedName>
    <definedName name="XDO_?LABEL158?2?">#REF!</definedName>
    <definedName name="XDO_?LABEL158?3?" localSheetId="7">#REF!</definedName>
    <definedName name="XDO_?LABEL158?3?">#REF!</definedName>
    <definedName name="XDO_?LABEL158?4?" localSheetId="7">#REF!</definedName>
    <definedName name="XDO_?LABEL158?4?">#REF!</definedName>
    <definedName name="XDO_?LABEL159?" localSheetId="7">'[1]2017'!#REF!</definedName>
    <definedName name="XDO_?LABEL159?">'[1]2017'!#REF!</definedName>
    <definedName name="XDO_?LABEL159?1?" localSheetId="7">#REF!</definedName>
    <definedName name="XDO_?LABEL159?1?">#REF!</definedName>
    <definedName name="XDO_?LABEL159?2?" localSheetId="7">#REF!</definedName>
    <definedName name="XDO_?LABEL159?2?">#REF!</definedName>
    <definedName name="XDO_?LABEL159?3?" localSheetId="7">#REF!</definedName>
    <definedName name="XDO_?LABEL159?3?">#REF!</definedName>
    <definedName name="XDO_?LABEL159?4?" localSheetId="7">#REF!</definedName>
    <definedName name="XDO_?LABEL159?4?">#REF!</definedName>
    <definedName name="XDO_?LABEL160?" localSheetId="7">'[1]2017'!#REF!</definedName>
    <definedName name="XDO_?LABEL160?">'[1]2017'!#REF!</definedName>
    <definedName name="XDO_?LABEL160?1?" localSheetId="7">#REF!</definedName>
    <definedName name="XDO_?LABEL160?1?">#REF!</definedName>
    <definedName name="XDO_?LABEL160?2?" localSheetId="7">#REF!</definedName>
    <definedName name="XDO_?LABEL160?2?">#REF!</definedName>
    <definedName name="XDO_?LABEL160?3?" localSheetId="7">#REF!</definedName>
    <definedName name="XDO_?LABEL160?3?">#REF!</definedName>
    <definedName name="XDO_?LABEL160?4?" localSheetId="7">#REF!</definedName>
    <definedName name="XDO_?LABEL160?4?">#REF!</definedName>
    <definedName name="XDO_?LABEL161?" localSheetId="7">'[1]2017'!#REF!</definedName>
    <definedName name="XDO_?LABEL161?">'[1]2017'!#REF!</definedName>
    <definedName name="XDO_?LABEL161?1?" localSheetId="7">#REF!</definedName>
    <definedName name="XDO_?LABEL161?1?">#REF!</definedName>
    <definedName name="XDO_?LABEL161?2?" localSheetId="7">#REF!</definedName>
    <definedName name="XDO_?LABEL161?2?">#REF!</definedName>
    <definedName name="XDO_?LABEL161?3?" localSheetId="7">#REF!</definedName>
    <definedName name="XDO_?LABEL161?3?">#REF!</definedName>
    <definedName name="XDO_?LABEL161?4?" localSheetId="7">#REF!</definedName>
    <definedName name="XDO_?LABEL161?4?">#REF!</definedName>
    <definedName name="XDO_?LABEL162?" localSheetId="7">'[1]2017'!#REF!</definedName>
    <definedName name="XDO_?LABEL162?">'[1]2017'!#REF!</definedName>
    <definedName name="XDO_?LABEL162?1?" localSheetId="7">#REF!</definedName>
    <definedName name="XDO_?LABEL162?1?">#REF!</definedName>
    <definedName name="XDO_?LABEL162?2?" localSheetId="7">#REF!</definedName>
    <definedName name="XDO_?LABEL162?2?">#REF!</definedName>
    <definedName name="XDO_?LABEL162?3?" localSheetId="7">#REF!</definedName>
    <definedName name="XDO_?LABEL162?3?">#REF!</definedName>
    <definedName name="XDO_?LABEL162?4?" localSheetId="7">#REF!</definedName>
    <definedName name="XDO_?LABEL162?4?">#REF!</definedName>
    <definedName name="XDO_?LABEL163?" localSheetId="7">'[1]2017'!#REF!</definedName>
    <definedName name="XDO_?LABEL163?">'[1]2017'!#REF!</definedName>
    <definedName name="XDO_?LABEL163?1?" localSheetId="7">#REF!</definedName>
    <definedName name="XDO_?LABEL163?1?">#REF!</definedName>
    <definedName name="XDO_?LABEL163?2?" localSheetId="7">#REF!</definedName>
    <definedName name="XDO_?LABEL163?2?">#REF!</definedName>
    <definedName name="XDO_?LABEL163?3?" localSheetId="7">#REF!</definedName>
    <definedName name="XDO_?LABEL163?3?">#REF!</definedName>
    <definedName name="XDO_?LABEL163?4?" localSheetId="7">#REF!</definedName>
    <definedName name="XDO_?LABEL163?4?">#REF!</definedName>
    <definedName name="XDO_?LABEL164?" localSheetId="7">'[1]2017'!#REF!</definedName>
    <definedName name="XDO_?LABEL164?">'[1]2017'!#REF!</definedName>
    <definedName name="XDO_?LABEL164?1?" localSheetId="7">#REF!</definedName>
    <definedName name="XDO_?LABEL164?1?">#REF!</definedName>
    <definedName name="XDO_?LABEL164?2?" localSheetId="7">#REF!</definedName>
    <definedName name="XDO_?LABEL164?2?">#REF!</definedName>
    <definedName name="XDO_?LABEL164?3?" localSheetId="7">#REF!</definedName>
    <definedName name="XDO_?LABEL164?3?">#REF!</definedName>
    <definedName name="XDO_?LABEL164?4?" localSheetId="7">#REF!</definedName>
    <definedName name="XDO_?LABEL164?4?">#REF!</definedName>
    <definedName name="XDO_?LABEL165?" localSheetId="7">'[1]2017'!#REF!</definedName>
    <definedName name="XDO_?LABEL165?">'[1]2017'!#REF!</definedName>
    <definedName name="XDO_?LABEL165?1?" localSheetId="7">#REF!</definedName>
    <definedName name="XDO_?LABEL165?1?">#REF!</definedName>
    <definedName name="XDO_?LABEL165?2?" localSheetId="7">#REF!</definedName>
    <definedName name="XDO_?LABEL165?2?">#REF!</definedName>
    <definedName name="XDO_?LABEL165?3?" localSheetId="7">#REF!</definedName>
    <definedName name="XDO_?LABEL165?3?">#REF!</definedName>
    <definedName name="XDO_?LABEL165?4?" localSheetId="7">#REF!</definedName>
    <definedName name="XDO_?LABEL165?4?">#REF!</definedName>
    <definedName name="XDO_?LABEL166?" localSheetId="7">'[1]2017'!#REF!</definedName>
    <definedName name="XDO_?LABEL166?">'[1]2017'!#REF!</definedName>
    <definedName name="XDO_?LABEL166?1?" localSheetId="7">#REF!</definedName>
    <definedName name="XDO_?LABEL166?1?">#REF!</definedName>
    <definedName name="XDO_?LABEL166?2?" localSheetId="7">#REF!</definedName>
    <definedName name="XDO_?LABEL166?2?">#REF!</definedName>
    <definedName name="XDO_?LABEL166?3?" localSheetId="7">#REF!</definedName>
    <definedName name="XDO_?LABEL166?3?">#REF!</definedName>
    <definedName name="XDO_?LABEL166?4?" localSheetId="7">#REF!</definedName>
    <definedName name="XDO_?LABEL166?4?">#REF!</definedName>
    <definedName name="XDO_?LABEL167?" localSheetId="7">'[1]2017'!#REF!</definedName>
    <definedName name="XDO_?LABEL167?">'[1]2017'!#REF!</definedName>
    <definedName name="XDO_?LABEL167?1?" localSheetId="7">#REF!</definedName>
    <definedName name="XDO_?LABEL167?1?">#REF!</definedName>
    <definedName name="XDO_?LABEL167?2?" localSheetId="7">#REF!</definedName>
    <definedName name="XDO_?LABEL167?2?">#REF!</definedName>
    <definedName name="XDO_?LABEL167?3?" localSheetId="7">#REF!</definedName>
    <definedName name="XDO_?LABEL167?3?">#REF!</definedName>
    <definedName name="XDO_?LABEL167?4?" localSheetId="7">#REF!</definedName>
    <definedName name="XDO_?LABEL167?4?">#REF!</definedName>
    <definedName name="XDO_?LABEL168?" localSheetId="7">'[1]2017'!#REF!</definedName>
    <definedName name="XDO_?LABEL168?">'[1]2017'!#REF!</definedName>
    <definedName name="XDO_?LABEL168?1?" localSheetId="7">#REF!</definedName>
    <definedName name="XDO_?LABEL168?1?">#REF!</definedName>
    <definedName name="XDO_?LABEL168?2?" localSheetId="7">#REF!</definedName>
    <definedName name="XDO_?LABEL168?2?">#REF!</definedName>
    <definedName name="XDO_?LABEL168?3?" localSheetId="7">#REF!</definedName>
    <definedName name="XDO_?LABEL168?3?">#REF!</definedName>
    <definedName name="XDO_?LABEL168?4?" localSheetId="7">#REF!</definedName>
    <definedName name="XDO_?LABEL168?4?">#REF!</definedName>
    <definedName name="XDO_?LABEL169?" localSheetId="7">'[1]2017'!#REF!</definedName>
    <definedName name="XDO_?LABEL169?">'[1]2017'!#REF!</definedName>
    <definedName name="XDO_?LABEL169?1?" localSheetId="7">#REF!</definedName>
    <definedName name="XDO_?LABEL169?1?">#REF!</definedName>
    <definedName name="XDO_?LABEL169?2?" localSheetId="7">#REF!</definedName>
    <definedName name="XDO_?LABEL169?2?">#REF!</definedName>
    <definedName name="XDO_?LABEL169?3?" localSheetId="7">#REF!</definedName>
    <definedName name="XDO_?LABEL169?3?">#REF!</definedName>
    <definedName name="XDO_?LABEL169?4?" localSheetId="7">#REF!</definedName>
    <definedName name="XDO_?LABEL169?4?">#REF!</definedName>
    <definedName name="XDO_?LABEL170?" localSheetId="7">'[1]2017'!#REF!</definedName>
    <definedName name="XDO_?LABEL170?">'[1]2017'!#REF!</definedName>
    <definedName name="XDO_?LABEL170?1?" localSheetId="7">#REF!</definedName>
    <definedName name="XDO_?LABEL170?1?">#REF!</definedName>
    <definedName name="XDO_?LABEL170?2?" localSheetId="7">#REF!</definedName>
    <definedName name="XDO_?LABEL170?2?">#REF!</definedName>
    <definedName name="XDO_?LABEL170?3?" localSheetId="7">#REF!</definedName>
    <definedName name="XDO_?LABEL170?3?">#REF!</definedName>
    <definedName name="XDO_?LABEL170?4?" localSheetId="7">#REF!</definedName>
    <definedName name="XDO_?LABEL170?4?">#REF!</definedName>
    <definedName name="XDO_?LABEL171?" localSheetId="7">'[1]2017'!#REF!</definedName>
    <definedName name="XDO_?LABEL171?">'[1]2017'!#REF!</definedName>
    <definedName name="XDO_?LABEL171?1?" localSheetId="7">#REF!</definedName>
    <definedName name="XDO_?LABEL171?1?">#REF!</definedName>
    <definedName name="XDO_?LABEL171?2?" localSheetId="7">#REF!</definedName>
    <definedName name="XDO_?LABEL171?2?">#REF!</definedName>
    <definedName name="XDO_?LABEL171?3?" localSheetId="7">#REF!</definedName>
    <definedName name="XDO_?LABEL171?3?">#REF!</definedName>
    <definedName name="XDO_?LABEL171?4?" localSheetId="7">#REF!</definedName>
    <definedName name="XDO_?LABEL171?4?">#REF!</definedName>
    <definedName name="XDO_?LABEL172?" localSheetId="7">'[1]2017'!#REF!</definedName>
    <definedName name="XDO_?LABEL172?">'[1]2017'!#REF!</definedName>
    <definedName name="XDO_?LABEL172?1?" localSheetId="7">#REF!</definedName>
    <definedName name="XDO_?LABEL172?1?">#REF!</definedName>
    <definedName name="XDO_?LABEL172?2?" localSheetId="7">#REF!</definedName>
    <definedName name="XDO_?LABEL172?2?">#REF!</definedName>
    <definedName name="XDO_?LABEL172?3?" localSheetId="7">#REF!</definedName>
    <definedName name="XDO_?LABEL172?3?">#REF!</definedName>
    <definedName name="XDO_?LABEL172?4?" localSheetId="7">#REF!</definedName>
    <definedName name="XDO_?LABEL172?4?">#REF!</definedName>
    <definedName name="XDO_?LABEL173?" localSheetId="7">'[1]2017'!#REF!</definedName>
    <definedName name="XDO_?LABEL173?">'[1]2017'!#REF!</definedName>
    <definedName name="XDO_?LABEL173?1?" localSheetId="7">#REF!</definedName>
    <definedName name="XDO_?LABEL173?1?">#REF!</definedName>
    <definedName name="XDO_?LABEL173?2?" localSheetId="7">#REF!</definedName>
    <definedName name="XDO_?LABEL173?2?">#REF!</definedName>
    <definedName name="XDO_?LABEL173?3?" localSheetId="7">#REF!</definedName>
    <definedName name="XDO_?LABEL173?3?">#REF!</definedName>
    <definedName name="XDO_?LABEL173?4?" localSheetId="7">#REF!</definedName>
    <definedName name="XDO_?LABEL173?4?">#REF!</definedName>
    <definedName name="XDO_?LABEL174?" localSheetId="7">'[1]2017'!#REF!</definedName>
    <definedName name="XDO_?LABEL174?">'[1]2017'!#REF!</definedName>
    <definedName name="XDO_?LABEL174?1?" localSheetId="7">#REF!</definedName>
    <definedName name="XDO_?LABEL174?1?">#REF!</definedName>
    <definedName name="XDO_?LABEL174?2?" localSheetId="7">#REF!</definedName>
    <definedName name="XDO_?LABEL174?2?">#REF!</definedName>
    <definedName name="XDO_?LABEL174?3?" localSheetId="7">#REF!</definedName>
    <definedName name="XDO_?LABEL174?3?">#REF!</definedName>
    <definedName name="XDO_?LABEL174?4?" localSheetId="7">#REF!</definedName>
    <definedName name="XDO_?LABEL174?4?">#REF!</definedName>
    <definedName name="XDO_?LABEL175?" localSheetId="7">'[1]2017'!#REF!</definedName>
    <definedName name="XDO_?LABEL175?">'[1]2017'!#REF!</definedName>
    <definedName name="XDO_?LABEL175?1?" localSheetId="7">#REF!</definedName>
    <definedName name="XDO_?LABEL175?1?">#REF!</definedName>
    <definedName name="XDO_?LABEL175?2?" localSheetId="7">#REF!</definedName>
    <definedName name="XDO_?LABEL175?2?">#REF!</definedName>
    <definedName name="XDO_?LABEL175?3?" localSheetId="7">#REF!</definedName>
    <definedName name="XDO_?LABEL175?3?">#REF!</definedName>
    <definedName name="XDO_?LABEL175?4?" localSheetId="7">#REF!</definedName>
    <definedName name="XDO_?LABEL175?4?">#REF!</definedName>
    <definedName name="XDO_?LABEL176?" localSheetId="7">'[1]2017'!#REF!</definedName>
    <definedName name="XDO_?LABEL176?">'[1]2017'!#REF!</definedName>
    <definedName name="XDO_?LABEL176?1?" localSheetId="7">#REF!</definedName>
    <definedName name="XDO_?LABEL176?1?">#REF!</definedName>
    <definedName name="XDO_?LABEL176?2?" localSheetId="7">#REF!</definedName>
    <definedName name="XDO_?LABEL176?2?">#REF!</definedName>
    <definedName name="XDO_?LABEL176?3?" localSheetId="7">#REF!</definedName>
    <definedName name="XDO_?LABEL176?3?">#REF!</definedName>
    <definedName name="XDO_?LABEL176?4?" localSheetId="7">#REF!</definedName>
    <definedName name="XDO_?LABEL176?4?">#REF!</definedName>
    <definedName name="XDO_?LABEL177?" localSheetId="7">'[1]2017'!#REF!</definedName>
    <definedName name="XDO_?LABEL177?">'[1]2017'!#REF!</definedName>
    <definedName name="XDO_?LABEL177?1?" localSheetId="7">#REF!</definedName>
    <definedName name="XDO_?LABEL177?1?">#REF!</definedName>
    <definedName name="XDO_?LABEL177?2?" localSheetId="7">#REF!</definedName>
    <definedName name="XDO_?LABEL177?2?">#REF!</definedName>
    <definedName name="XDO_?LABEL177?3?" localSheetId="7">#REF!</definedName>
    <definedName name="XDO_?LABEL177?3?">#REF!</definedName>
    <definedName name="XDO_?LABEL177?4?" localSheetId="7">#REF!</definedName>
    <definedName name="XDO_?LABEL177?4?">#REF!</definedName>
    <definedName name="XDO_?LABEL178?" localSheetId="7">'[1]2017'!#REF!</definedName>
    <definedName name="XDO_?LABEL178?">'[1]2017'!#REF!</definedName>
    <definedName name="XDO_?LABEL178?1?" localSheetId="7">#REF!</definedName>
    <definedName name="XDO_?LABEL178?1?">#REF!</definedName>
    <definedName name="XDO_?LABEL178?2?" localSheetId="7">#REF!</definedName>
    <definedName name="XDO_?LABEL178?2?">#REF!</definedName>
    <definedName name="XDO_?LABEL178?3?" localSheetId="7">#REF!</definedName>
    <definedName name="XDO_?LABEL178?3?">#REF!</definedName>
    <definedName name="XDO_?LABEL178?4?" localSheetId="7">#REF!</definedName>
    <definedName name="XDO_?LABEL178?4?">#REF!</definedName>
    <definedName name="XDO_?LABEL179?" localSheetId="7">'[1]2017'!#REF!</definedName>
    <definedName name="XDO_?LABEL179?">'[1]2017'!#REF!</definedName>
    <definedName name="XDO_?LABEL179?1?" localSheetId="7">#REF!</definedName>
    <definedName name="XDO_?LABEL179?1?">#REF!</definedName>
    <definedName name="XDO_?LABEL179?2?" localSheetId="7">#REF!</definedName>
    <definedName name="XDO_?LABEL179?2?">#REF!</definedName>
    <definedName name="XDO_?LABEL179?3?" localSheetId="7">#REF!</definedName>
    <definedName name="XDO_?LABEL179?3?">#REF!</definedName>
    <definedName name="XDO_?LABEL179?4?" localSheetId="7">#REF!</definedName>
    <definedName name="XDO_?LABEL179?4?">#REF!</definedName>
    <definedName name="XDO_?LABEL180?" localSheetId="7">'[1]2017'!#REF!</definedName>
    <definedName name="XDO_?LABEL180?">'[1]2017'!#REF!</definedName>
    <definedName name="XDO_?LABEL180?1?" localSheetId="7">#REF!</definedName>
    <definedName name="XDO_?LABEL180?1?">#REF!</definedName>
    <definedName name="XDO_?LABEL180?2?" localSheetId="7">#REF!</definedName>
    <definedName name="XDO_?LABEL180?2?">#REF!</definedName>
    <definedName name="XDO_?LABEL180?3?" localSheetId="7">#REF!</definedName>
    <definedName name="XDO_?LABEL180?3?">#REF!</definedName>
    <definedName name="XDO_?LABEL180?4?" localSheetId="7">#REF!</definedName>
    <definedName name="XDO_?LABEL180?4?">#REF!</definedName>
    <definedName name="XDO_?LABEL181?" localSheetId="7">'[1]2017'!#REF!</definedName>
    <definedName name="XDO_?LABEL181?">'[1]2017'!#REF!</definedName>
    <definedName name="XDO_?LABEL181?1?" localSheetId="7">#REF!</definedName>
    <definedName name="XDO_?LABEL181?1?">#REF!</definedName>
    <definedName name="XDO_?LABEL181?2?" localSheetId="7">#REF!</definedName>
    <definedName name="XDO_?LABEL181?2?">#REF!</definedName>
    <definedName name="XDO_?LABEL181?3?" localSheetId="7">#REF!</definedName>
    <definedName name="XDO_?LABEL181?3?">#REF!</definedName>
    <definedName name="XDO_?LABEL181?4?" localSheetId="7">#REF!</definedName>
    <definedName name="XDO_?LABEL181?4?">#REF!</definedName>
    <definedName name="XDO_?LABEL182?" localSheetId="7">'[1]2017'!#REF!</definedName>
    <definedName name="XDO_?LABEL182?">'[1]2017'!#REF!</definedName>
    <definedName name="XDO_?LABEL182?1?" localSheetId="7">#REF!</definedName>
    <definedName name="XDO_?LABEL182?1?">#REF!</definedName>
    <definedName name="XDO_?LABEL182?2?" localSheetId="7">#REF!</definedName>
    <definedName name="XDO_?LABEL182?2?">#REF!</definedName>
    <definedName name="XDO_?LABEL182?3?" localSheetId="7">#REF!</definedName>
    <definedName name="XDO_?LABEL182?3?">#REF!</definedName>
    <definedName name="XDO_?LABEL182?4?" localSheetId="7">#REF!</definedName>
    <definedName name="XDO_?LABEL182?4?">#REF!</definedName>
    <definedName name="XDO_?LABEL183?" localSheetId="7">'[1]2017'!#REF!</definedName>
    <definedName name="XDO_?LABEL183?">'[1]2017'!#REF!</definedName>
    <definedName name="XDO_?LABEL183?1?" localSheetId="7">#REF!</definedName>
    <definedName name="XDO_?LABEL183?1?">#REF!</definedName>
    <definedName name="XDO_?LABEL183?2?" localSheetId="7">#REF!</definedName>
    <definedName name="XDO_?LABEL183?2?">#REF!</definedName>
    <definedName name="XDO_?LABEL183?3?" localSheetId="7">#REF!</definedName>
    <definedName name="XDO_?LABEL183?3?">#REF!</definedName>
    <definedName name="XDO_?LABEL183?4?" localSheetId="7">#REF!</definedName>
    <definedName name="XDO_?LABEL183?4?">#REF!</definedName>
    <definedName name="XDO_?LABEL184?" localSheetId="7">'[1]2017'!#REF!</definedName>
    <definedName name="XDO_?LABEL184?">'[1]2017'!#REF!</definedName>
    <definedName name="XDO_?LABEL184?1?" localSheetId="7">#REF!</definedName>
    <definedName name="XDO_?LABEL184?1?">#REF!</definedName>
    <definedName name="XDO_?LABEL184?2?" localSheetId="7">#REF!</definedName>
    <definedName name="XDO_?LABEL184?2?">#REF!</definedName>
    <definedName name="XDO_?LABEL184?3?" localSheetId="7">#REF!</definedName>
    <definedName name="XDO_?LABEL184?3?">#REF!</definedName>
    <definedName name="XDO_?LABEL184?4?" localSheetId="7">#REF!</definedName>
    <definedName name="XDO_?LABEL184?4?">#REF!</definedName>
    <definedName name="XDO_?LABEL185?" localSheetId="7">'[1]2017'!#REF!</definedName>
    <definedName name="XDO_?LABEL185?">'[1]2017'!#REF!</definedName>
    <definedName name="XDO_?LABEL185?1?" localSheetId="7">#REF!</definedName>
    <definedName name="XDO_?LABEL185?1?">#REF!</definedName>
    <definedName name="XDO_?LABEL185?2?" localSheetId="7">#REF!</definedName>
    <definedName name="XDO_?LABEL185?2?">#REF!</definedName>
    <definedName name="XDO_?LABEL185?3?" localSheetId="7">#REF!</definedName>
    <definedName name="XDO_?LABEL185?3?">#REF!</definedName>
    <definedName name="XDO_?LABEL185?4?" localSheetId="7">#REF!</definedName>
    <definedName name="XDO_?LABEL185?4?">#REF!</definedName>
    <definedName name="XDO_?LABEL186?" localSheetId="7">'[1]2017'!#REF!</definedName>
    <definedName name="XDO_?LABEL186?">'[1]2017'!#REF!</definedName>
    <definedName name="XDO_?LABEL186?1?" localSheetId="7">#REF!</definedName>
    <definedName name="XDO_?LABEL186?1?">#REF!</definedName>
    <definedName name="XDO_?LABEL186?2?" localSheetId="7">#REF!</definedName>
    <definedName name="XDO_?LABEL186?2?">#REF!</definedName>
    <definedName name="XDO_?LABEL186?3?" localSheetId="7">#REF!</definedName>
    <definedName name="XDO_?LABEL186?3?">#REF!</definedName>
    <definedName name="XDO_?LABEL186?4?" localSheetId="7">#REF!</definedName>
    <definedName name="XDO_?LABEL186?4?">#REF!</definedName>
    <definedName name="XDO_?LABEL187?" localSheetId="7">'[1]2017'!#REF!</definedName>
    <definedName name="XDO_?LABEL187?">'[1]2017'!#REF!</definedName>
    <definedName name="XDO_?LABEL187?1?" localSheetId="7">#REF!</definedName>
    <definedName name="XDO_?LABEL187?1?">#REF!</definedName>
    <definedName name="XDO_?LABEL187?2?" localSheetId="7">#REF!</definedName>
    <definedName name="XDO_?LABEL187?2?">#REF!</definedName>
    <definedName name="XDO_?LABEL187?3?" localSheetId="7">#REF!</definedName>
    <definedName name="XDO_?LABEL187?3?">#REF!</definedName>
    <definedName name="XDO_?LABEL187?4?" localSheetId="7">#REF!</definedName>
    <definedName name="XDO_?LABEL187?4?">#REF!</definedName>
    <definedName name="XDO_?LABEL188?" localSheetId="7">'[1]2017'!#REF!</definedName>
    <definedName name="XDO_?LABEL188?">'[1]2017'!#REF!</definedName>
    <definedName name="XDO_?LABEL188?1?" localSheetId="7">#REF!</definedName>
    <definedName name="XDO_?LABEL188?1?">#REF!</definedName>
    <definedName name="XDO_?LABEL188?2?" localSheetId="7">#REF!</definedName>
    <definedName name="XDO_?LABEL188?2?">#REF!</definedName>
    <definedName name="XDO_?LABEL188?3?" localSheetId="7">#REF!</definedName>
    <definedName name="XDO_?LABEL188?3?">#REF!</definedName>
    <definedName name="XDO_?LABEL188?4?" localSheetId="7">#REF!</definedName>
    <definedName name="XDO_?LABEL188?4?">#REF!</definedName>
    <definedName name="XDO_?LABEL189?" localSheetId="7">'[1]2017'!#REF!</definedName>
    <definedName name="XDO_?LABEL189?">'[1]2017'!#REF!</definedName>
    <definedName name="XDO_?LABEL189?1?" localSheetId="7">#REF!</definedName>
    <definedName name="XDO_?LABEL189?1?">#REF!</definedName>
    <definedName name="XDO_?LABEL189?2?" localSheetId="7">#REF!</definedName>
    <definedName name="XDO_?LABEL189?2?">#REF!</definedName>
    <definedName name="XDO_?LABEL189?3?" localSheetId="7">#REF!</definedName>
    <definedName name="XDO_?LABEL189?3?">#REF!</definedName>
    <definedName name="XDO_?LABEL189?4?" localSheetId="7">#REF!</definedName>
    <definedName name="XDO_?LABEL189?4?">#REF!</definedName>
    <definedName name="XDO_?LABEL190?" localSheetId="7">'[1]2017'!#REF!</definedName>
    <definedName name="XDO_?LABEL190?">'[1]2017'!#REF!</definedName>
    <definedName name="XDO_?LABEL190?1?" localSheetId="7">#REF!</definedName>
    <definedName name="XDO_?LABEL190?1?">#REF!</definedName>
    <definedName name="XDO_?LABEL190?2?" localSheetId="7">#REF!</definedName>
    <definedName name="XDO_?LABEL190?2?">#REF!</definedName>
    <definedName name="XDO_?LABEL190?3?" localSheetId="7">#REF!</definedName>
    <definedName name="XDO_?LABEL190?3?">#REF!</definedName>
    <definedName name="XDO_?LABEL190?4?" localSheetId="7">#REF!</definedName>
    <definedName name="XDO_?LABEL190?4?">#REF!</definedName>
    <definedName name="XDO_?LABEL191?" localSheetId="7">'[1]2017'!#REF!</definedName>
    <definedName name="XDO_?LABEL191?">'[1]2017'!#REF!</definedName>
    <definedName name="XDO_?LABEL191?1?" localSheetId="7">#REF!</definedName>
    <definedName name="XDO_?LABEL191?1?">#REF!</definedName>
    <definedName name="XDO_?LABEL191?2?" localSheetId="7">#REF!</definedName>
    <definedName name="XDO_?LABEL191?2?">#REF!</definedName>
    <definedName name="XDO_?LABEL191?3?" localSheetId="7">#REF!</definedName>
    <definedName name="XDO_?LABEL191?3?">#REF!</definedName>
    <definedName name="XDO_?LABEL191?4?" localSheetId="7">#REF!</definedName>
    <definedName name="XDO_?LABEL191?4?">#REF!</definedName>
    <definedName name="XDO_?LABEL192?" localSheetId="7">'[1]2017'!#REF!</definedName>
    <definedName name="XDO_?LABEL192?">'[1]2017'!#REF!</definedName>
    <definedName name="XDO_?LABEL192?1?" localSheetId="7">#REF!</definedName>
    <definedName name="XDO_?LABEL192?1?">#REF!</definedName>
    <definedName name="XDO_?LABEL192?2?" localSheetId="7">#REF!</definedName>
    <definedName name="XDO_?LABEL192?2?">#REF!</definedName>
    <definedName name="XDO_?LABEL192?3?" localSheetId="7">#REF!</definedName>
    <definedName name="XDO_?LABEL192?3?">#REF!</definedName>
    <definedName name="XDO_?LABEL192?4?" localSheetId="7">#REF!</definedName>
    <definedName name="XDO_?LABEL192?4?">#REF!</definedName>
    <definedName name="XDO_?LABEL193?" localSheetId="7">'[1]2017'!#REF!</definedName>
    <definedName name="XDO_?LABEL193?">'[1]2017'!#REF!</definedName>
    <definedName name="XDO_?LABEL193?1?" localSheetId="7">#REF!</definedName>
    <definedName name="XDO_?LABEL193?1?">#REF!</definedName>
    <definedName name="XDO_?LABEL193?2?" localSheetId="7">#REF!</definedName>
    <definedName name="XDO_?LABEL193?2?">#REF!</definedName>
    <definedName name="XDO_?LABEL193?3?" localSheetId="7">#REF!</definedName>
    <definedName name="XDO_?LABEL193?3?">#REF!</definedName>
    <definedName name="XDO_?LABEL193?4?" localSheetId="7">#REF!</definedName>
    <definedName name="XDO_?LABEL193?4?">#REF!</definedName>
    <definedName name="XDO_?LABEL194?" localSheetId="7">'[1]2017'!#REF!</definedName>
    <definedName name="XDO_?LABEL194?">'[1]2017'!#REF!</definedName>
    <definedName name="XDO_?LABEL194?1?" localSheetId="7">#REF!</definedName>
    <definedName name="XDO_?LABEL194?1?">#REF!</definedName>
    <definedName name="XDO_?LABEL194?2?" localSheetId="7">#REF!</definedName>
    <definedName name="XDO_?LABEL194?2?">#REF!</definedName>
    <definedName name="XDO_?LABEL194?3?" localSheetId="7">#REF!</definedName>
    <definedName name="XDO_?LABEL194?3?">#REF!</definedName>
    <definedName name="XDO_?LABEL194?4?" localSheetId="7">#REF!</definedName>
    <definedName name="XDO_?LABEL194?4?">#REF!</definedName>
    <definedName name="XDO_?LABEL195?" localSheetId="7">'[1]2017'!#REF!</definedName>
    <definedName name="XDO_?LABEL195?">'[1]2017'!#REF!</definedName>
    <definedName name="XDO_?LABEL195?1?" localSheetId="7">#REF!</definedName>
    <definedName name="XDO_?LABEL195?1?">#REF!</definedName>
    <definedName name="XDO_?LABEL195?2?" localSheetId="7">#REF!</definedName>
    <definedName name="XDO_?LABEL195?2?">#REF!</definedName>
    <definedName name="XDO_?LABEL195?3?" localSheetId="7">#REF!</definedName>
    <definedName name="XDO_?LABEL195?3?">#REF!</definedName>
    <definedName name="XDO_?LABEL195?4?" localSheetId="7">#REF!</definedName>
    <definedName name="XDO_?LABEL195?4?">#REF!</definedName>
    <definedName name="XDO_?LABEL196?" localSheetId="7">'[1]2017'!#REF!</definedName>
    <definedName name="XDO_?LABEL196?">'[1]2017'!#REF!</definedName>
    <definedName name="XDO_?LABEL196?1?" localSheetId="7">#REF!</definedName>
    <definedName name="XDO_?LABEL196?1?">#REF!</definedName>
    <definedName name="XDO_?LABEL196?2?" localSheetId="7">#REF!</definedName>
    <definedName name="XDO_?LABEL196?2?">#REF!</definedName>
    <definedName name="XDO_?LABEL196?3?" localSheetId="7">#REF!</definedName>
    <definedName name="XDO_?LABEL196?3?">#REF!</definedName>
    <definedName name="XDO_?LABEL196?4?" localSheetId="7">#REF!</definedName>
    <definedName name="XDO_?LABEL196?4?">#REF!</definedName>
    <definedName name="XDO_?LABEL197?" localSheetId="7">'[1]2017'!#REF!</definedName>
    <definedName name="XDO_?LABEL197?">'[1]2017'!#REF!</definedName>
    <definedName name="XDO_?LABEL197?1?" localSheetId="7">#REF!</definedName>
    <definedName name="XDO_?LABEL197?1?">#REF!</definedName>
    <definedName name="XDO_?LABEL197?2?" localSheetId="7">#REF!</definedName>
    <definedName name="XDO_?LABEL197?2?">#REF!</definedName>
    <definedName name="XDO_?LABEL197?3?" localSheetId="7">#REF!</definedName>
    <definedName name="XDO_?LABEL197?3?">#REF!</definedName>
    <definedName name="XDO_?LABEL197?4?" localSheetId="7">#REF!</definedName>
    <definedName name="XDO_?LABEL197?4?">#REF!</definedName>
    <definedName name="XDO_?LABEL198?" localSheetId="7">'[1]2017'!#REF!</definedName>
    <definedName name="XDO_?LABEL198?">'[1]2017'!#REF!</definedName>
    <definedName name="XDO_?LABEL198?1?" localSheetId="7">#REF!</definedName>
    <definedName name="XDO_?LABEL198?1?">#REF!</definedName>
    <definedName name="XDO_?LABEL198?2?" localSheetId="7">#REF!</definedName>
    <definedName name="XDO_?LABEL198?2?">#REF!</definedName>
    <definedName name="XDO_?LABEL198?3?" localSheetId="7">#REF!</definedName>
    <definedName name="XDO_?LABEL198?3?">#REF!</definedName>
    <definedName name="XDO_?LABEL198?4?" localSheetId="7">#REF!</definedName>
    <definedName name="XDO_?LABEL198?4?">#REF!</definedName>
    <definedName name="XDO_?LABEL199?" localSheetId="7">'[1]2017'!#REF!</definedName>
    <definedName name="XDO_?LABEL199?">'[1]2017'!#REF!</definedName>
    <definedName name="XDO_?LABEL199?1?" localSheetId="7">#REF!</definedName>
    <definedName name="XDO_?LABEL199?1?">#REF!</definedName>
    <definedName name="XDO_?LABEL199?2?" localSheetId="7">#REF!</definedName>
    <definedName name="XDO_?LABEL199?2?">#REF!</definedName>
    <definedName name="XDO_?LABEL199?3?" localSheetId="7">#REF!</definedName>
    <definedName name="XDO_?LABEL199?3?">#REF!</definedName>
    <definedName name="XDO_?LABEL199?4?" localSheetId="7">#REF!</definedName>
    <definedName name="XDO_?LABEL199?4?">#REF!</definedName>
    <definedName name="XDO_?LABEL200?" localSheetId="7">'[1]2017'!#REF!</definedName>
    <definedName name="XDO_?LABEL200?">'[1]2017'!#REF!</definedName>
    <definedName name="XDO_?LABEL200?1?" localSheetId="7">#REF!</definedName>
    <definedName name="XDO_?LABEL200?1?">#REF!</definedName>
    <definedName name="XDO_?LABEL200?2?" localSheetId="7">#REF!</definedName>
    <definedName name="XDO_?LABEL200?2?">#REF!</definedName>
    <definedName name="XDO_?LABEL200?3?" localSheetId="7">#REF!</definedName>
    <definedName name="XDO_?LABEL200?3?">#REF!</definedName>
    <definedName name="XDO_?LABEL200?4?" localSheetId="7">#REF!</definedName>
    <definedName name="XDO_?LABEL200?4?">#REF!</definedName>
    <definedName name="XDO_?LABEL201?" localSheetId="7">'[1]2017'!#REF!</definedName>
    <definedName name="XDO_?LABEL201?">'[1]2017'!#REF!</definedName>
    <definedName name="XDO_?LABEL201?1?" localSheetId="7">#REF!</definedName>
    <definedName name="XDO_?LABEL201?1?">#REF!</definedName>
    <definedName name="XDO_?LABEL201?2?" localSheetId="7">#REF!</definedName>
    <definedName name="XDO_?LABEL201?2?">#REF!</definedName>
    <definedName name="XDO_?LABEL201?3?" localSheetId="7">#REF!</definedName>
    <definedName name="XDO_?LABEL201?3?">#REF!</definedName>
    <definedName name="XDO_?LABEL201?4?" localSheetId="7">#REF!</definedName>
    <definedName name="XDO_?LABEL201?4?">#REF!</definedName>
    <definedName name="XDO_?LABEL202?" localSheetId="7">'[1]2017'!#REF!</definedName>
    <definedName name="XDO_?LABEL202?">'[1]2017'!#REF!</definedName>
    <definedName name="XDO_?LABEL202?1?" localSheetId="7">#REF!</definedName>
    <definedName name="XDO_?LABEL202?1?">#REF!</definedName>
    <definedName name="XDO_?LABEL202?2?" localSheetId="7">#REF!</definedName>
    <definedName name="XDO_?LABEL202?2?">#REF!</definedName>
    <definedName name="XDO_?LABEL202?3?" localSheetId="7">#REF!</definedName>
    <definedName name="XDO_?LABEL202?3?">#REF!</definedName>
    <definedName name="XDO_?LABEL202?4?" localSheetId="7">#REF!</definedName>
    <definedName name="XDO_?LABEL202?4?">#REF!</definedName>
    <definedName name="XDO_?LABEL203?" localSheetId="7">'[1]2017'!#REF!</definedName>
    <definedName name="XDO_?LABEL203?">'[1]2017'!#REF!</definedName>
    <definedName name="XDO_?LABEL203?1?" localSheetId="7">#REF!</definedName>
    <definedName name="XDO_?LABEL203?1?">#REF!</definedName>
    <definedName name="XDO_?LABEL203?2?" localSheetId="7">#REF!</definedName>
    <definedName name="XDO_?LABEL203?2?">#REF!</definedName>
    <definedName name="XDO_?LABEL203?3?" localSheetId="7">#REF!</definedName>
    <definedName name="XDO_?LABEL203?3?">#REF!</definedName>
    <definedName name="XDO_?LABEL203?4?" localSheetId="7">#REF!</definedName>
    <definedName name="XDO_?LABEL203?4?">#REF!</definedName>
    <definedName name="XDO_?LABEL204?" localSheetId="7">'[1]2017'!#REF!</definedName>
    <definedName name="XDO_?LABEL204?">'[1]2017'!#REF!</definedName>
    <definedName name="XDO_?LABEL204?1?" localSheetId="7">#REF!</definedName>
    <definedName name="XDO_?LABEL204?1?">#REF!</definedName>
    <definedName name="XDO_?LABEL204?2?" localSheetId="7">#REF!</definedName>
    <definedName name="XDO_?LABEL204?2?">#REF!</definedName>
    <definedName name="XDO_?LABEL204?3?" localSheetId="7">#REF!</definedName>
    <definedName name="XDO_?LABEL204?3?">#REF!</definedName>
    <definedName name="XDO_?LABEL204?4?" localSheetId="7">#REF!</definedName>
    <definedName name="XDO_?LABEL204?4?">#REF!</definedName>
    <definedName name="XDO_?LABEL205?" localSheetId="7">'[1]2017'!#REF!</definedName>
    <definedName name="XDO_?LABEL205?">'[1]2017'!#REF!</definedName>
    <definedName name="XDO_?LABEL205?1?" localSheetId="7">#REF!</definedName>
    <definedName name="XDO_?LABEL205?1?">#REF!</definedName>
    <definedName name="XDO_?LABEL205?2?" localSheetId="7">#REF!</definedName>
    <definedName name="XDO_?LABEL205?2?">#REF!</definedName>
    <definedName name="XDO_?LABEL205?3?" localSheetId="7">#REF!</definedName>
    <definedName name="XDO_?LABEL205?3?">#REF!</definedName>
    <definedName name="XDO_?LABEL205?4?" localSheetId="7">#REF!</definedName>
    <definedName name="XDO_?LABEL205?4?">#REF!</definedName>
    <definedName name="XDO_?LABEL206?" localSheetId="7">'[1]2017'!#REF!</definedName>
    <definedName name="XDO_?LABEL206?">'[1]2017'!#REF!</definedName>
    <definedName name="XDO_?LABEL206?1?" localSheetId="7">#REF!</definedName>
    <definedName name="XDO_?LABEL206?1?">#REF!</definedName>
    <definedName name="XDO_?LABEL206?2?" localSheetId="7">#REF!</definedName>
    <definedName name="XDO_?LABEL206?2?">#REF!</definedName>
    <definedName name="XDO_?LABEL206?3?" localSheetId="7">#REF!</definedName>
    <definedName name="XDO_?LABEL206?3?">#REF!</definedName>
    <definedName name="XDO_?LABEL206?4?" localSheetId="7">#REF!</definedName>
    <definedName name="XDO_?LABEL206?4?">#REF!</definedName>
    <definedName name="XDO_?LABEL207?" localSheetId="7">'[1]2017'!#REF!</definedName>
    <definedName name="XDO_?LABEL207?">'[1]2017'!#REF!</definedName>
    <definedName name="XDO_?LABEL207?1?" localSheetId="7">#REF!</definedName>
    <definedName name="XDO_?LABEL207?1?">#REF!</definedName>
    <definedName name="XDO_?LABEL207?2?" localSheetId="7">#REF!</definedName>
    <definedName name="XDO_?LABEL207?2?">#REF!</definedName>
    <definedName name="XDO_?LABEL207?3?" localSheetId="7">#REF!</definedName>
    <definedName name="XDO_?LABEL207?3?">#REF!</definedName>
    <definedName name="XDO_?LABEL207?4?" localSheetId="7">#REF!</definedName>
    <definedName name="XDO_?LABEL207?4?">#REF!</definedName>
    <definedName name="XDO_?LABEL208?" localSheetId="7">'[1]2017'!#REF!</definedName>
    <definedName name="XDO_?LABEL208?">'[1]2017'!#REF!</definedName>
    <definedName name="XDO_?LABEL208?1?" localSheetId="7">#REF!</definedName>
    <definedName name="XDO_?LABEL208?1?">#REF!</definedName>
    <definedName name="XDO_?LABEL208?2?" localSheetId="7">#REF!</definedName>
    <definedName name="XDO_?LABEL208?2?">#REF!</definedName>
    <definedName name="XDO_?LABEL208?3?" localSheetId="7">#REF!</definedName>
    <definedName name="XDO_?LABEL208?3?">#REF!</definedName>
    <definedName name="XDO_?LABEL208?4?" localSheetId="7">#REF!</definedName>
    <definedName name="XDO_?LABEL208?4?">#REF!</definedName>
    <definedName name="XDO_?LABEL209?" localSheetId="7">'[1]2017'!#REF!</definedName>
    <definedName name="XDO_?LABEL209?">'[1]2017'!#REF!</definedName>
    <definedName name="XDO_?LABEL209?1?" localSheetId="7">#REF!</definedName>
    <definedName name="XDO_?LABEL209?1?">#REF!</definedName>
    <definedName name="XDO_?LABEL209?2?" localSheetId="7">#REF!</definedName>
    <definedName name="XDO_?LABEL209?2?">#REF!</definedName>
    <definedName name="XDO_?LABEL209?3?" localSheetId="7">#REF!</definedName>
    <definedName name="XDO_?LABEL209?3?">#REF!</definedName>
    <definedName name="XDO_?LABEL209?4?" localSheetId="7">#REF!</definedName>
    <definedName name="XDO_?LABEL209?4?">#REF!</definedName>
    <definedName name="XDO_?LABEL210?" localSheetId="7">'[1]2017'!#REF!</definedName>
    <definedName name="XDO_?LABEL210?">'[1]2017'!#REF!</definedName>
    <definedName name="XDO_?LABEL210?1?" localSheetId="7">#REF!</definedName>
    <definedName name="XDO_?LABEL210?1?">#REF!</definedName>
    <definedName name="XDO_?LABEL210?2?" localSheetId="7">#REF!</definedName>
    <definedName name="XDO_?LABEL210?2?">#REF!</definedName>
    <definedName name="XDO_?LABEL210?3?" localSheetId="7">#REF!</definedName>
    <definedName name="XDO_?LABEL210?3?">#REF!</definedName>
    <definedName name="XDO_?LABEL210?4?" localSheetId="7">#REF!</definedName>
    <definedName name="XDO_?LABEL210?4?">#REF!</definedName>
    <definedName name="XDO_?LABEL211?" localSheetId="7">'[1]2017'!#REF!</definedName>
    <definedName name="XDO_?LABEL211?">'[1]2017'!#REF!</definedName>
    <definedName name="XDO_?LABEL211?1?" localSheetId="7">#REF!</definedName>
    <definedName name="XDO_?LABEL211?1?">#REF!</definedName>
    <definedName name="XDO_?LABEL211?2?" localSheetId="7">#REF!</definedName>
    <definedName name="XDO_?LABEL211?2?">#REF!</definedName>
    <definedName name="XDO_?LABEL211?3?" localSheetId="7">#REF!</definedName>
    <definedName name="XDO_?LABEL211?3?">#REF!</definedName>
    <definedName name="XDO_?LABEL211?4?" localSheetId="7">#REF!</definedName>
    <definedName name="XDO_?LABEL211?4?">#REF!</definedName>
    <definedName name="XDO_?LABEL212?" localSheetId="7">'[1]2017'!#REF!</definedName>
    <definedName name="XDO_?LABEL212?">'[1]2017'!#REF!</definedName>
    <definedName name="XDO_?LABEL212?1?" localSheetId="7">#REF!</definedName>
    <definedName name="XDO_?LABEL212?1?">#REF!</definedName>
    <definedName name="XDO_?LABEL212?2?" localSheetId="7">#REF!</definedName>
    <definedName name="XDO_?LABEL212?2?">#REF!</definedName>
    <definedName name="XDO_?LABEL212?3?" localSheetId="7">#REF!</definedName>
    <definedName name="XDO_?LABEL212?3?">#REF!</definedName>
    <definedName name="XDO_?LABEL212?4?" localSheetId="7">#REF!</definedName>
    <definedName name="XDO_?LABEL212?4?">#REF!</definedName>
    <definedName name="XDO_?LABEL213?" localSheetId="7">'[1]2017'!#REF!</definedName>
    <definedName name="XDO_?LABEL213?">'[1]2017'!#REF!</definedName>
    <definedName name="XDO_?LABEL213?1?" localSheetId="7">#REF!</definedName>
    <definedName name="XDO_?LABEL213?1?">#REF!</definedName>
    <definedName name="XDO_?LABEL213?2?" localSheetId="7">#REF!</definedName>
    <definedName name="XDO_?LABEL213?2?">#REF!</definedName>
    <definedName name="XDO_?LABEL213?3?" localSheetId="7">#REF!</definedName>
    <definedName name="XDO_?LABEL213?3?">#REF!</definedName>
    <definedName name="XDO_?LABEL213?4?" localSheetId="7">#REF!</definedName>
    <definedName name="XDO_?LABEL213?4?">#REF!</definedName>
    <definedName name="XDO_?LABEL214?" localSheetId="7">'[1]2017'!#REF!</definedName>
    <definedName name="XDO_?LABEL214?">'[1]2017'!#REF!</definedName>
    <definedName name="XDO_?LABEL214?1?" localSheetId="7">#REF!</definedName>
    <definedName name="XDO_?LABEL214?1?">#REF!</definedName>
    <definedName name="XDO_?LABEL214?2?" localSheetId="7">#REF!</definedName>
    <definedName name="XDO_?LABEL214?2?">#REF!</definedName>
    <definedName name="XDO_?LABEL214?3?" localSheetId="7">#REF!</definedName>
    <definedName name="XDO_?LABEL214?3?">#REF!</definedName>
    <definedName name="XDO_?LABEL214?4?" localSheetId="7">#REF!</definedName>
    <definedName name="XDO_?LABEL214?4?">#REF!</definedName>
    <definedName name="XDO_?LABEL215?" localSheetId="7">'[1]2017'!#REF!</definedName>
    <definedName name="XDO_?LABEL215?">'[1]2017'!#REF!</definedName>
    <definedName name="XDO_?LABEL215?1?" localSheetId="7">#REF!</definedName>
    <definedName name="XDO_?LABEL215?1?">#REF!</definedName>
    <definedName name="XDO_?LABEL215?2?" localSheetId="7">#REF!</definedName>
    <definedName name="XDO_?LABEL215?2?">#REF!</definedName>
    <definedName name="XDO_?LABEL215?3?" localSheetId="7">#REF!</definedName>
    <definedName name="XDO_?LABEL215?3?">#REF!</definedName>
    <definedName name="XDO_?LABEL215?4?" localSheetId="7">#REF!</definedName>
    <definedName name="XDO_?LABEL215?4?">#REF!</definedName>
    <definedName name="XDO_?LABEL216?" localSheetId="7">'[1]2017'!#REF!</definedName>
    <definedName name="XDO_?LABEL216?">'[1]2017'!#REF!</definedName>
    <definedName name="XDO_?LABEL216?1?" localSheetId="7">#REF!</definedName>
    <definedName name="XDO_?LABEL216?1?">#REF!</definedName>
    <definedName name="XDO_?LABEL216?2?" localSheetId="7">#REF!</definedName>
    <definedName name="XDO_?LABEL216?2?">#REF!</definedName>
    <definedName name="XDO_?LABEL216?3?" localSheetId="7">#REF!</definedName>
    <definedName name="XDO_?LABEL216?3?">#REF!</definedName>
    <definedName name="XDO_?LABEL216?4?" localSheetId="7">#REF!</definedName>
    <definedName name="XDO_?LABEL216?4?">#REF!</definedName>
    <definedName name="XDO_?LABEL217?" localSheetId="7">'[1]2017'!#REF!</definedName>
    <definedName name="XDO_?LABEL217?">'[1]2017'!#REF!</definedName>
    <definedName name="XDO_?LABEL217?1?" localSheetId="7">#REF!</definedName>
    <definedName name="XDO_?LABEL217?1?">#REF!</definedName>
    <definedName name="XDO_?LABEL217?2?" localSheetId="7">#REF!</definedName>
    <definedName name="XDO_?LABEL217?2?">#REF!</definedName>
    <definedName name="XDO_?LABEL217?3?" localSheetId="7">#REF!</definedName>
    <definedName name="XDO_?LABEL217?3?">#REF!</definedName>
    <definedName name="XDO_?LABEL217?4?" localSheetId="7">#REF!</definedName>
    <definedName name="XDO_?LABEL217?4?">#REF!</definedName>
    <definedName name="XDO_?LABEL218?" localSheetId="7">'[1]2017'!#REF!</definedName>
    <definedName name="XDO_?LABEL218?">'[1]2017'!#REF!</definedName>
    <definedName name="XDO_?LABEL218?1?" localSheetId="7">#REF!</definedName>
    <definedName name="XDO_?LABEL218?1?">#REF!</definedName>
    <definedName name="XDO_?LABEL218?2?" localSheetId="7">#REF!</definedName>
    <definedName name="XDO_?LABEL218?2?">#REF!</definedName>
    <definedName name="XDO_?LABEL218?3?" localSheetId="7">#REF!</definedName>
    <definedName name="XDO_?LABEL218?3?">#REF!</definedName>
    <definedName name="XDO_?LABEL218?4?" localSheetId="7">#REF!</definedName>
    <definedName name="XDO_?LABEL218?4?">#REF!</definedName>
    <definedName name="XDO_?LABEL219?" localSheetId="7">'[1]2017'!#REF!</definedName>
    <definedName name="XDO_?LABEL219?">'[1]2017'!#REF!</definedName>
    <definedName name="XDO_?LABEL219?1?" localSheetId="7">#REF!</definedName>
    <definedName name="XDO_?LABEL219?1?">#REF!</definedName>
    <definedName name="XDO_?LABEL219?2?" localSheetId="7">#REF!</definedName>
    <definedName name="XDO_?LABEL219?2?">#REF!</definedName>
    <definedName name="XDO_?LABEL219?3?" localSheetId="7">#REF!</definedName>
    <definedName name="XDO_?LABEL219?3?">#REF!</definedName>
    <definedName name="XDO_?LABEL219?4?" localSheetId="7">#REF!</definedName>
    <definedName name="XDO_?LABEL219?4?">#REF!</definedName>
    <definedName name="XDO_?LABEL220?" localSheetId="7">'[1]2017'!#REF!</definedName>
    <definedName name="XDO_?LABEL220?">'[1]2017'!#REF!</definedName>
    <definedName name="XDO_?LABEL220?1?" localSheetId="7">#REF!</definedName>
    <definedName name="XDO_?LABEL220?1?">#REF!</definedName>
    <definedName name="XDO_?LABEL220?2?" localSheetId="7">#REF!</definedName>
    <definedName name="XDO_?LABEL220?2?">#REF!</definedName>
    <definedName name="XDO_?LABEL220?3?" localSheetId="7">#REF!</definedName>
    <definedName name="XDO_?LABEL220?3?">#REF!</definedName>
    <definedName name="XDO_?LABEL220?4?" localSheetId="7">#REF!</definedName>
    <definedName name="XDO_?LABEL220?4?">#REF!</definedName>
    <definedName name="XDO_?LABEL221?" localSheetId="7">'[1]2017'!#REF!</definedName>
    <definedName name="XDO_?LABEL221?">'[1]2017'!#REF!</definedName>
    <definedName name="XDO_?LABEL221?1?" localSheetId="7">#REF!</definedName>
    <definedName name="XDO_?LABEL221?1?">#REF!</definedName>
    <definedName name="XDO_?LABEL221?2?" localSheetId="7">#REF!</definedName>
    <definedName name="XDO_?LABEL221?2?">#REF!</definedName>
    <definedName name="XDO_?LABEL221?3?" localSheetId="7">#REF!</definedName>
    <definedName name="XDO_?LABEL221?3?">#REF!</definedName>
    <definedName name="XDO_?LABEL221?4?" localSheetId="7">#REF!</definedName>
    <definedName name="XDO_?LABEL221?4?">#REF!</definedName>
    <definedName name="XDO_?LABEL222?" localSheetId="7">'[1]2017'!#REF!</definedName>
    <definedName name="XDO_?LABEL222?">'[1]2017'!#REF!</definedName>
    <definedName name="XDO_?LABEL222?1?" localSheetId="7">#REF!</definedName>
    <definedName name="XDO_?LABEL222?1?">#REF!</definedName>
    <definedName name="XDO_?LABEL222?2?" localSheetId="7">#REF!</definedName>
    <definedName name="XDO_?LABEL222?2?">#REF!</definedName>
    <definedName name="XDO_?LABEL222?3?" localSheetId="7">#REF!</definedName>
    <definedName name="XDO_?LABEL222?3?">#REF!</definedName>
    <definedName name="XDO_?LABEL222?4?" localSheetId="7">#REF!</definedName>
    <definedName name="XDO_?LABEL222?4?">#REF!</definedName>
    <definedName name="XDO_?LABEL223?" localSheetId="7">'[1]2017'!#REF!</definedName>
    <definedName name="XDO_?LABEL223?">'[1]2017'!#REF!</definedName>
    <definedName name="XDO_?LABEL223?1?" localSheetId="7">#REF!</definedName>
    <definedName name="XDO_?LABEL223?1?">#REF!</definedName>
    <definedName name="XDO_?LABEL223?2?" localSheetId="7">#REF!</definedName>
    <definedName name="XDO_?LABEL223?2?">#REF!</definedName>
    <definedName name="XDO_?LABEL223?3?" localSheetId="7">#REF!</definedName>
    <definedName name="XDO_?LABEL223?3?">#REF!</definedName>
    <definedName name="XDO_?LABEL223?4?" localSheetId="7">#REF!</definedName>
    <definedName name="XDO_?LABEL223?4?">#REF!</definedName>
    <definedName name="XDO_?LABEL224?" localSheetId="7">'[1]2017'!#REF!</definedName>
    <definedName name="XDO_?LABEL224?">'[1]2017'!#REF!</definedName>
    <definedName name="XDO_?LABEL224?1?" localSheetId="7">#REF!</definedName>
    <definedName name="XDO_?LABEL224?1?">#REF!</definedName>
    <definedName name="XDO_?LABEL224?2?" localSheetId="7">#REF!</definedName>
    <definedName name="XDO_?LABEL224?2?">#REF!</definedName>
    <definedName name="XDO_?LABEL224?3?" localSheetId="7">#REF!</definedName>
    <definedName name="XDO_?LABEL224?3?">#REF!</definedName>
    <definedName name="XDO_?LABEL224?4?" localSheetId="7">#REF!</definedName>
    <definedName name="XDO_?LABEL224?4?">#REF!</definedName>
    <definedName name="XDO_?LABEL225?" localSheetId="7">'[1]2017'!#REF!</definedName>
    <definedName name="XDO_?LABEL225?">'[1]2017'!#REF!</definedName>
    <definedName name="XDO_?LABEL225?1?" localSheetId="7">#REF!</definedName>
    <definedName name="XDO_?LABEL225?1?">#REF!</definedName>
    <definedName name="XDO_?LABEL225?2?" localSheetId="7">#REF!</definedName>
    <definedName name="XDO_?LABEL225?2?">#REF!</definedName>
    <definedName name="XDO_?LABEL225?3?" localSheetId="7">#REF!</definedName>
    <definedName name="XDO_?LABEL225?3?">#REF!</definedName>
    <definedName name="XDO_?LABEL225?4?" localSheetId="7">#REF!</definedName>
    <definedName name="XDO_?LABEL225?4?">#REF!</definedName>
    <definedName name="XDO_?LABEL226?" localSheetId="7">'[1]2017'!#REF!</definedName>
    <definedName name="XDO_?LABEL226?">'[1]2017'!#REF!</definedName>
    <definedName name="XDO_?LABEL226?1?" localSheetId="7">#REF!</definedName>
    <definedName name="XDO_?LABEL226?1?">#REF!</definedName>
    <definedName name="XDO_?LABEL226?2?" localSheetId="7">#REF!</definedName>
    <definedName name="XDO_?LABEL226?2?">#REF!</definedName>
    <definedName name="XDO_?LABEL226?3?" localSheetId="7">#REF!</definedName>
    <definedName name="XDO_?LABEL226?3?">#REF!</definedName>
    <definedName name="XDO_?LABEL226?4?" localSheetId="7">#REF!</definedName>
    <definedName name="XDO_?LABEL226?4?">#REF!</definedName>
    <definedName name="XDO_?LABEL227?" localSheetId="7">'[1]2017'!#REF!</definedName>
    <definedName name="XDO_?LABEL227?">'[1]2017'!#REF!</definedName>
    <definedName name="XDO_?LABEL227?1?" localSheetId="7">#REF!</definedName>
    <definedName name="XDO_?LABEL227?1?">#REF!</definedName>
    <definedName name="XDO_?LABEL227?2?" localSheetId="7">#REF!</definedName>
    <definedName name="XDO_?LABEL227?2?">#REF!</definedName>
    <definedName name="XDO_?LABEL227?3?" localSheetId="7">#REF!</definedName>
    <definedName name="XDO_?LABEL227?3?">#REF!</definedName>
    <definedName name="XDO_?LABEL227?4?" localSheetId="7">#REF!</definedName>
    <definedName name="XDO_?LABEL227?4?">#REF!</definedName>
    <definedName name="XDO_?LABEL228?" localSheetId="7">'[1]2017'!#REF!</definedName>
    <definedName name="XDO_?LABEL228?">'[1]2017'!#REF!</definedName>
    <definedName name="XDO_?LABEL228?1?" localSheetId="7">#REF!</definedName>
    <definedName name="XDO_?LABEL228?1?">#REF!</definedName>
    <definedName name="XDO_?LABEL228?2?" localSheetId="7">#REF!</definedName>
    <definedName name="XDO_?LABEL228?2?">#REF!</definedName>
    <definedName name="XDO_?LABEL228?3?" localSheetId="7">#REF!</definedName>
    <definedName name="XDO_?LABEL228?3?">#REF!</definedName>
    <definedName name="XDO_?LABEL228?4?" localSheetId="7">#REF!</definedName>
    <definedName name="XDO_?LABEL228?4?">#REF!</definedName>
    <definedName name="XDO_?LABEL229?" localSheetId="7">'[1]2017'!#REF!</definedName>
    <definedName name="XDO_?LABEL229?">'[1]2017'!#REF!</definedName>
    <definedName name="XDO_?LABEL229?1?" localSheetId="7">#REF!</definedName>
    <definedName name="XDO_?LABEL229?1?">#REF!</definedName>
    <definedName name="XDO_?LABEL229?2?" localSheetId="7">#REF!</definedName>
    <definedName name="XDO_?LABEL229?2?">#REF!</definedName>
    <definedName name="XDO_?LABEL229?3?" localSheetId="7">#REF!</definedName>
    <definedName name="XDO_?LABEL229?3?">#REF!</definedName>
    <definedName name="XDO_?LABEL229?4?" localSheetId="7">#REF!</definedName>
    <definedName name="XDO_?LABEL229?4?">#REF!</definedName>
    <definedName name="XDO_?LABEL230?" localSheetId="7">'[1]2017'!#REF!</definedName>
    <definedName name="XDO_?LABEL230?">'[1]2017'!#REF!</definedName>
    <definedName name="XDO_?LABEL230?1?" localSheetId="7">#REF!</definedName>
    <definedName name="XDO_?LABEL230?1?">#REF!</definedName>
    <definedName name="XDO_?LABEL230?2?" localSheetId="7">#REF!</definedName>
    <definedName name="XDO_?LABEL230?2?">#REF!</definedName>
    <definedName name="XDO_?LABEL230?3?" localSheetId="7">#REF!</definedName>
    <definedName name="XDO_?LABEL230?3?">#REF!</definedName>
    <definedName name="XDO_?LABEL230?4?" localSheetId="7">#REF!</definedName>
    <definedName name="XDO_?LABEL230?4?">#REF!</definedName>
    <definedName name="XDO_?LABEL231?" localSheetId="7">'[1]2017'!#REF!</definedName>
    <definedName name="XDO_?LABEL231?">'[1]2017'!#REF!</definedName>
    <definedName name="XDO_?LABEL231?1?" localSheetId="7">#REF!</definedName>
    <definedName name="XDO_?LABEL231?1?">#REF!</definedName>
    <definedName name="XDO_?LABEL231?2?" localSheetId="7">#REF!</definedName>
    <definedName name="XDO_?LABEL231?2?">#REF!</definedName>
    <definedName name="XDO_?LABEL231?3?" localSheetId="7">#REF!</definedName>
    <definedName name="XDO_?LABEL231?3?">#REF!</definedName>
    <definedName name="XDO_?LABEL231?4?" localSheetId="7">#REF!</definedName>
    <definedName name="XDO_?LABEL231?4?">#REF!</definedName>
    <definedName name="XDO_?LABEL232?" localSheetId="7">'[1]2017'!#REF!</definedName>
    <definedName name="XDO_?LABEL232?">'[1]2017'!#REF!</definedName>
    <definedName name="XDO_?LABEL232?1?" localSheetId="7">#REF!</definedName>
    <definedName name="XDO_?LABEL232?1?">#REF!</definedName>
    <definedName name="XDO_?LABEL232?2?" localSheetId="7">#REF!</definedName>
    <definedName name="XDO_?LABEL232?2?">#REF!</definedName>
    <definedName name="XDO_?LABEL232?3?" localSheetId="7">#REF!</definedName>
    <definedName name="XDO_?LABEL232?3?">#REF!</definedName>
    <definedName name="XDO_?LABEL232?4?" localSheetId="7">#REF!</definedName>
    <definedName name="XDO_?LABEL232?4?">#REF!</definedName>
    <definedName name="XDO_?LABEL233?" localSheetId="7">'[1]2017'!#REF!</definedName>
    <definedName name="XDO_?LABEL233?">'[1]2017'!#REF!</definedName>
    <definedName name="XDO_?LABEL233?1?" localSheetId="7">#REF!</definedName>
    <definedName name="XDO_?LABEL233?1?">#REF!</definedName>
    <definedName name="XDO_?LABEL233?2?" localSheetId="7">#REF!</definedName>
    <definedName name="XDO_?LABEL233?2?">#REF!</definedName>
    <definedName name="XDO_?LABEL233?3?" localSheetId="7">#REF!</definedName>
    <definedName name="XDO_?LABEL233?3?">#REF!</definedName>
    <definedName name="XDO_?LABEL233?4?" localSheetId="7">#REF!</definedName>
    <definedName name="XDO_?LABEL233?4?">#REF!</definedName>
    <definedName name="XDO_?LABEL234?" localSheetId="7">'[1]2017'!#REF!</definedName>
    <definedName name="XDO_?LABEL234?">'[1]2017'!#REF!</definedName>
    <definedName name="XDO_?LABEL234?1?" localSheetId="7">#REF!</definedName>
    <definedName name="XDO_?LABEL234?1?">#REF!</definedName>
    <definedName name="XDO_?LABEL234?2?" localSheetId="7">#REF!</definedName>
    <definedName name="XDO_?LABEL234?2?">#REF!</definedName>
    <definedName name="XDO_?LABEL234?3?" localSheetId="7">#REF!</definedName>
    <definedName name="XDO_?LABEL234?3?">#REF!</definedName>
    <definedName name="XDO_?LABEL234?4?" localSheetId="7">#REF!</definedName>
    <definedName name="XDO_?LABEL234?4?">#REF!</definedName>
    <definedName name="XDO_?LABEL235?" localSheetId="7">'[1]2017'!#REF!</definedName>
    <definedName name="XDO_?LABEL235?">'[1]2017'!#REF!</definedName>
    <definedName name="XDO_?LABEL235?1?" localSheetId="7">#REF!</definedName>
    <definedName name="XDO_?LABEL235?1?">#REF!</definedName>
    <definedName name="XDO_?LABEL235?2?" localSheetId="7">#REF!</definedName>
    <definedName name="XDO_?LABEL235?2?">#REF!</definedName>
    <definedName name="XDO_?LABEL235?3?" localSheetId="7">#REF!</definedName>
    <definedName name="XDO_?LABEL235?3?">#REF!</definedName>
    <definedName name="XDO_?LABEL235?4?" localSheetId="7">#REF!</definedName>
    <definedName name="XDO_?LABEL235?4?">#REF!</definedName>
    <definedName name="XDO_?LABEL236?" localSheetId="7">'[1]2017'!#REF!</definedName>
    <definedName name="XDO_?LABEL236?">'[1]2017'!#REF!</definedName>
    <definedName name="XDO_?LABEL236?1?" localSheetId="7">#REF!</definedName>
    <definedName name="XDO_?LABEL236?1?">#REF!</definedName>
    <definedName name="XDO_?LABEL236?2?" localSheetId="7">#REF!</definedName>
    <definedName name="XDO_?LABEL236?2?">#REF!</definedName>
    <definedName name="XDO_?LABEL236?3?" localSheetId="7">#REF!</definedName>
    <definedName name="XDO_?LABEL236?3?">#REF!</definedName>
    <definedName name="XDO_?LABEL236?4?" localSheetId="7">#REF!</definedName>
    <definedName name="XDO_?LABEL236?4?">#REF!</definedName>
    <definedName name="XDO_?LABEL237?" localSheetId="7">'[1]2017'!#REF!</definedName>
    <definedName name="XDO_?LABEL237?">'[1]2017'!#REF!</definedName>
    <definedName name="XDO_?LABEL237?1?" localSheetId="7">#REF!</definedName>
    <definedName name="XDO_?LABEL237?1?">#REF!</definedName>
    <definedName name="XDO_?LABEL237?2?" localSheetId="7">#REF!</definedName>
    <definedName name="XDO_?LABEL237?2?">#REF!</definedName>
    <definedName name="XDO_?LABEL237?3?" localSheetId="7">#REF!</definedName>
    <definedName name="XDO_?LABEL237?3?">#REF!</definedName>
    <definedName name="XDO_?LABEL237?4?" localSheetId="7">#REF!</definedName>
    <definedName name="XDO_?LABEL237?4?">#REF!</definedName>
    <definedName name="XDO_?LABEL238?" localSheetId="7">'[1]2017'!#REF!</definedName>
    <definedName name="XDO_?LABEL238?">'[1]2017'!#REF!</definedName>
    <definedName name="XDO_?LABEL238?1?" localSheetId="7">#REF!</definedName>
    <definedName name="XDO_?LABEL238?1?">#REF!</definedName>
    <definedName name="XDO_?LABEL238?2?" localSheetId="7">#REF!</definedName>
    <definedName name="XDO_?LABEL238?2?">#REF!</definedName>
    <definedName name="XDO_?LABEL238?3?" localSheetId="7">#REF!</definedName>
    <definedName name="XDO_?LABEL238?3?">#REF!</definedName>
    <definedName name="XDO_?LABEL238?4?" localSheetId="7">#REF!</definedName>
    <definedName name="XDO_?LABEL238?4?">#REF!</definedName>
    <definedName name="XDO_?LABEL239?" localSheetId="7">'[1]2017'!#REF!</definedName>
    <definedName name="XDO_?LABEL239?">'[1]2017'!#REF!</definedName>
    <definedName name="XDO_?LABEL239?1?" localSheetId="7">#REF!</definedName>
    <definedName name="XDO_?LABEL239?1?">#REF!</definedName>
    <definedName name="XDO_?LABEL239?2?" localSheetId="7">#REF!</definedName>
    <definedName name="XDO_?LABEL239?2?">#REF!</definedName>
    <definedName name="XDO_?LABEL239?3?" localSheetId="7">#REF!</definedName>
    <definedName name="XDO_?LABEL239?3?">#REF!</definedName>
    <definedName name="XDO_?LABEL239?4?" localSheetId="7">#REF!</definedName>
    <definedName name="XDO_?LABEL239?4?">#REF!</definedName>
    <definedName name="XDO_?LABEL240?" localSheetId="7">'[1]2017'!#REF!</definedName>
    <definedName name="XDO_?LABEL240?">'[1]2017'!#REF!</definedName>
    <definedName name="XDO_?LABEL240?1?" localSheetId="7">#REF!</definedName>
    <definedName name="XDO_?LABEL240?1?">#REF!</definedName>
    <definedName name="XDO_?LABEL240?2?" localSheetId="7">#REF!</definedName>
    <definedName name="XDO_?LABEL240?2?">#REF!</definedName>
    <definedName name="XDO_?LABEL240?3?" localSheetId="7">#REF!</definedName>
    <definedName name="XDO_?LABEL240?3?">#REF!</definedName>
    <definedName name="XDO_?LABEL240?4?" localSheetId="7">#REF!</definedName>
    <definedName name="XDO_?LABEL240?4?">#REF!</definedName>
    <definedName name="XDO_?LABEL241?" localSheetId="7">'[1]2017'!#REF!</definedName>
    <definedName name="XDO_?LABEL241?">'[1]2017'!#REF!</definedName>
    <definedName name="XDO_?LABEL241?1?" localSheetId="7">#REF!</definedName>
    <definedName name="XDO_?LABEL241?1?">#REF!</definedName>
    <definedName name="XDO_?LABEL241?2?" localSheetId="7">#REF!</definedName>
    <definedName name="XDO_?LABEL241?2?">#REF!</definedName>
    <definedName name="XDO_?LABEL241?3?" localSheetId="7">#REF!</definedName>
    <definedName name="XDO_?LABEL241?3?">#REF!</definedName>
    <definedName name="XDO_?LABEL241?4?" localSheetId="7">#REF!</definedName>
    <definedName name="XDO_?LABEL241?4?">#REF!</definedName>
    <definedName name="XDO_?LABEL242?" localSheetId="7">'[1]2017'!#REF!</definedName>
    <definedName name="XDO_?LABEL242?">'[1]2017'!#REF!</definedName>
    <definedName name="XDO_?LABEL242?1?" localSheetId="7">#REF!</definedName>
    <definedName name="XDO_?LABEL242?1?">#REF!</definedName>
    <definedName name="XDO_?LABEL242?2?" localSheetId="7">#REF!</definedName>
    <definedName name="XDO_?LABEL242?2?">#REF!</definedName>
    <definedName name="XDO_?LABEL242?3?" localSheetId="7">#REF!</definedName>
    <definedName name="XDO_?LABEL242?3?">#REF!</definedName>
    <definedName name="XDO_?LABEL242?4?" localSheetId="7">#REF!</definedName>
    <definedName name="XDO_?LABEL242?4?">#REF!</definedName>
    <definedName name="XDO_?LABEL243?" localSheetId="7">'[1]2017'!#REF!</definedName>
    <definedName name="XDO_?LABEL243?">'[1]2017'!#REF!</definedName>
    <definedName name="XDO_?LABEL243?1?" localSheetId="7">#REF!</definedName>
    <definedName name="XDO_?LABEL243?1?">#REF!</definedName>
    <definedName name="XDO_?LABEL243?2?" localSheetId="7">#REF!</definedName>
    <definedName name="XDO_?LABEL243?2?">#REF!</definedName>
    <definedName name="XDO_?LABEL243?3?" localSheetId="7">#REF!</definedName>
    <definedName name="XDO_?LABEL243?3?">#REF!</definedName>
    <definedName name="XDO_?LABEL243?4?" localSheetId="7">#REF!</definedName>
    <definedName name="XDO_?LABEL243?4?">#REF!</definedName>
    <definedName name="XDO_?LABEL244?" localSheetId="7">'[1]2017'!#REF!</definedName>
    <definedName name="XDO_?LABEL244?">'[1]2017'!#REF!</definedName>
    <definedName name="XDO_?LABEL244?1?" localSheetId="7">#REF!</definedName>
    <definedName name="XDO_?LABEL244?1?">#REF!</definedName>
    <definedName name="XDO_?LABEL244?2?" localSheetId="7">#REF!</definedName>
    <definedName name="XDO_?LABEL244?2?">#REF!</definedName>
    <definedName name="XDO_?LABEL244?3?" localSheetId="7">#REF!</definedName>
    <definedName name="XDO_?LABEL244?3?">#REF!</definedName>
    <definedName name="XDO_?LABEL244?4?" localSheetId="7">#REF!</definedName>
    <definedName name="XDO_?LABEL244?4?">#REF!</definedName>
    <definedName name="XDO_?LABEL245?" localSheetId="7">'[1]2017'!#REF!</definedName>
    <definedName name="XDO_?LABEL245?">'[1]2017'!#REF!</definedName>
    <definedName name="XDO_?LABEL245?1?" localSheetId="7">#REF!</definedName>
    <definedName name="XDO_?LABEL245?1?">#REF!</definedName>
    <definedName name="XDO_?LABEL245?2?" localSheetId="7">#REF!</definedName>
    <definedName name="XDO_?LABEL245?2?">#REF!</definedName>
    <definedName name="XDO_?LABEL245?3?" localSheetId="7">#REF!</definedName>
    <definedName name="XDO_?LABEL245?3?">#REF!</definedName>
    <definedName name="XDO_?LABEL245?4?" localSheetId="7">#REF!</definedName>
    <definedName name="XDO_?LABEL245?4?">#REF!</definedName>
    <definedName name="XDO_?LABEL246?" localSheetId="7">'[1]2017'!#REF!</definedName>
    <definedName name="XDO_?LABEL246?">'[1]2017'!#REF!</definedName>
    <definedName name="XDO_?LABEL246?1?" localSheetId="7">#REF!</definedName>
    <definedName name="XDO_?LABEL246?1?">#REF!</definedName>
    <definedName name="XDO_?LABEL246?2?" localSheetId="7">#REF!</definedName>
    <definedName name="XDO_?LABEL246?2?">#REF!</definedName>
    <definedName name="XDO_?LABEL246?3?" localSheetId="7">#REF!</definedName>
    <definedName name="XDO_?LABEL246?3?">#REF!</definedName>
    <definedName name="XDO_?LABEL246?4?" localSheetId="7">#REF!</definedName>
    <definedName name="XDO_?LABEL246?4?">#REF!</definedName>
    <definedName name="XDO_?LABEL247?" localSheetId="7">'[1]2017'!#REF!</definedName>
    <definedName name="XDO_?LABEL247?">'[1]2017'!#REF!</definedName>
    <definedName name="XDO_?LABEL247?1?" localSheetId="7">#REF!</definedName>
    <definedName name="XDO_?LABEL247?1?">#REF!</definedName>
    <definedName name="XDO_?LABEL247?2?" localSheetId="7">#REF!</definedName>
    <definedName name="XDO_?LABEL247?2?">#REF!</definedName>
    <definedName name="XDO_?LABEL247?3?" localSheetId="7">#REF!</definedName>
    <definedName name="XDO_?LABEL247?3?">#REF!</definedName>
    <definedName name="XDO_?LABEL247?4?" localSheetId="7">#REF!</definedName>
    <definedName name="XDO_?LABEL247?4?">#REF!</definedName>
    <definedName name="XDO_?LABEL248?" localSheetId="7">'[1]2017'!#REF!</definedName>
    <definedName name="XDO_?LABEL248?">'[1]2017'!#REF!</definedName>
    <definedName name="XDO_?LABEL248?1?" localSheetId="7">#REF!</definedName>
    <definedName name="XDO_?LABEL248?1?">#REF!</definedName>
    <definedName name="XDO_?LABEL248?2?" localSheetId="7">#REF!</definedName>
    <definedName name="XDO_?LABEL248?2?">#REF!</definedName>
    <definedName name="XDO_?LABEL248?3?" localSheetId="7">#REF!</definedName>
    <definedName name="XDO_?LABEL248?3?">#REF!</definedName>
    <definedName name="XDO_?LABEL248?4?" localSheetId="7">#REF!</definedName>
    <definedName name="XDO_?LABEL248?4?">#REF!</definedName>
    <definedName name="XDO_?LABEL249?" localSheetId="7">'[1]2017'!#REF!</definedName>
    <definedName name="XDO_?LABEL249?">'[1]2017'!#REF!</definedName>
    <definedName name="XDO_?LABEL249?1?" localSheetId="7">#REF!</definedName>
    <definedName name="XDO_?LABEL249?1?">#REF!</definedName>
    <definedName name="XDO_?LABEL249?2?" localSheetId="7">#REF!</definedName>
    <definedName name="XDO_?LABEL249?2?">#REF!</definedName>
    <definedName name="XDO_?LABEL249?3?" localSheetId="7">#REF!</definedName>
    <definedName name="XDO_?LABEL249?3?">#REF!</definedName>
    <definedName name="XDO_?LABEL249?4?" localSheetId="7">#REF!</definedName>
    <definedName name="XDO_?LABEL249?4?">#REF!</definedName>
    <definedName name="XDO_?LABEL250?" localSheetId="7">'[1]2017'!#REF!</definedName>
    <definedName name="XDO_?LABEL250?">'[1]2017'!#REF!</definedName>
    <definedName name="XDO_?LABEL250?1?" localSheetId="7">#REF!</definedName>
    <definedName name="XDO_?LABEL250?1?">#REF!</definedName>
    <definedName name="XDO_?LABEL250?2?" localSheetId="7">#REF!</definedName>
    <definedName name="XDO_?LABEL250?2?">#REF!</definedName>
    <definedName name="XDO_?LABEL250?3?" localSheetId="7">#REF!</definedName>
    <definedName name="XDO_?LABEL250?3?">#REF!</definedName>
    <definedName name="XDO_?LABEL250?4?" localSheetId="7">#REF!</definedName>
    <definedName name="XDO_?LABEL250?4?">#REF!</definedName>
    <definedName name="XDO_?LABEL251?" localSheetId="7">'[1]2017'!#REF!</definedName>
    <definedName name="XDO_?LABEL251?">'[1]2017'!#REF!</definedName>
    <definedName name="XDO_?LABEL251?1?" localSheetId="7">#REF!</definedName>
    <definedName name="XDO_?LABEL251?1?">#REF!</definedName>
    <definedName name="XDO_?LABEL251?2?" localSheetId="7">#REF!</definedName>
    <definedName name="XDO_?LABEL251?2?">#REF!</definedName>
    <definedName name="XDO_?LABEL251?3?" localSheetId="7">#REF!</definedName>
    <definedName name="XDO_?LABEL251?3?">#REF!</definedName>
    <definedName name="XDO_?LABEL251?4?" localSheetId="7">#REF!</definedName>
    <definedName name="XDO_?LABEL251?4?">#REF!</definedName>
    <definedName name="XDO_?LABEL252?" localSheetId="7">'[1]2017'!#REF!</definedName>
    <definedName name="XDO_?LABEL252?">'[1]2017'!#REF!</definedName>
    <definedName name="XDO_?LABEL252?1?" localSheetId="7">#REF!</definedName>
    <definedName name="XDO_?LABEL252?1?">#REF!</definedName>
    <definedName name="XDO_?LABEL252?2?" localSheetId="7">#REF!</definedName>
    <definedName name="XDO_?LABEL252?2?">#REF!</definedName>
    <definedName name="XDO_?LABEL252?3?" localSheetId="7">#REF!</definedName>
    <definedName name="XDO_?LABEL252?3?">#REF!</definedName>
    <definedName name="XDO_?LABEL252?4?" localSheetId="7">#REF!</definedName>
    <definedName name="XDO_?LABEL252?4?">#REF!</definedName>
    <definedName name="XDO_?LABEL253?" localSheetId="7">'[1]2017'!#REF!</definedName>
    <definedName name="XDO_?LABEL253?">'[1]2017'!#REF!</definedName>
    <definedName name="XDO_?LABEL253?1?" localSheetId="7">#REF!</definedName>
    <definedName name="XDO_?LABEL253?1?">#REF!</definedName>
    <definedName name="XDO_?LABEL253?2?" localSheetId="7">#REF!</definedName>
    <definedName name="XDO_?LABEL253?2?">#REF!</definedName>
    <definedName name="XDO_?LABEL253?3?" localSheetId="7">#REF!</definedName>
    <definedName name="XDO_?LABEL253?3?">#REF!</definedName>
    <definedName name="XDO_?LABEL253?4?" localSheetId="7">#REF!</definedName>
    <definedName name="XDO_?LABEL253?4?">#REF!</definedName>
    <definedName name="XDO_?LABEL254?" localSheetId="7">'[1]2017'!#REF!</definedName>
    <definedName name="XDO_?LABEL254?">'[1]2017'!#REF!</definedName>
    <definedName name="XDO_?LABEL254?1?" localSheetId="7">#REF!</definedName>
    <definedName name="XDO_?LABEL254?1?">#REF!</definedName>
    <definedName name="XDO_?LABEL254?2?" localSheetId="7">#REF!</definedName>
    <definedName name="XDO_?LABEL254?2?">#REF!</definedName>
    <definedName name="XDO_?LABEL254?3?" localSheetId="7">#REF!</definedName>
    <definedName name="XDO_?LABEL254?3?">#REF!</definedName>
    <definedName name="XDO_?LABEL254?4?" localSheetId="7">#REF!</definedName>
    <definedName name="XDO_?LABEL254?4?">#REF!</definedName>
    <definedName name="XDO_?LABEL255?" localSheetId="7">'[1]2017'!#REF!</definedName>
    <definedName name="XDO_?LABEL255?">'[1]2017'!#REF!</definedName>
    <definedName name="XDO_?LABEL255?1?" localSheetId="7">#REF!</definedName>
    <definedName name="XDO_?LABEL255?1?">#REF!</definedName>
    <definedName name="XDO_?LABEL255?2?" localSheetId="7">#REF!</definedName>
    <definedName name="XDO_?LABEL255?2?">#REF!</definedName>
    <definedName name="XDO_?LABEL255?3?" localSheetId="7">#REF!</definedName>
    <definedName name="XDO_?LABEL255?3?">#REF!</definedName>
    <definedName name="XDO_?LABEL255?4?" localSheetId="7">#REF!</definedName>
    <definedName name="XDO_?LABEL255?4?">#REF!</definedName>
    <definedName name="XDO_GROUP_?LINE_BODY?1?" localSheetId="7">#REF!</definedName>
    <definedName name="XDO_GROUP_?LINE_BODY?1?">#REF!</definedName>
    <definedName name="XDO_GROUP_?LINE_BODY?2?" localSheetId="7">#REF!</definedName>
    <definedName name="XDO_GROUP_?LINE_BODY?2?">#REF!</definedName>
    <definedName name="XDO_GROUP_?LINE_BODY?3?" localSheetId="7">#REF!</definedName>
    <definedName name="XDO_GROUP_?LINE_BODY?3?">#REF!</definedName>
    <definedName name="XDO_GROUP_?LINE_BODY?4?" localSheetId="7">#REF!</definedName>
    <definedName name="XDO_GROUP_?LINE_BODY?4?">#REF!</definedName>
    <definedName name="XDO_GROUP_?LINE_BODY_DATA?1?" localSheetId="7">#REF!</definedName>
    <definedName name="XDO_GROUP_?LINE_BODY_DATA?1?">#REF!</definedName>
    <definedName name="XDO_GROUP_?LINE_BODY_DATA?2?" localSheetId="7">#REF!</definedName>
    <definedName name="XDO_GROUP_?LINE_BODY_DATA?2?">#REF!</definedName>
    <definedName name="XDO_GROUP_?LINE_BODY_DATA?3?" localSheetId="7">#REF!</definedName>
    <definedName name="XDO_GROUP_?LINE_BODY_DATA?3?">#REF!</definedName>
    <definedName name="XDO_GROUP_?LINE_BODY_DATA?4?" localSheetId="7">#REF!</definedName>
    <definedName name="XDO_GROUP_?LINE_BODY_DATA?4?">#REF!</definedName>
    <definedName name="XDO_GROUP_?LINE_TITLE?" localSheetId="7">'[1]2017'!#REF!</definedName>
    <definedName name="XDO_GROUP_?LINE_TITLE?">'[1]2017'!#REF!</definedName>
    <definedName name="XDO_GROUP_?LINE_TITLE?1?" localSheetId="7">#REF!</definedName>
    <definedName name="XDO_GROUP_?LINE_TITLE?1?">#REF!</definedName>
    <definedName name="XDO_GROUP_?LINE_TITLE?2?" localSheetId="7">#REF!</definedName>
    <definedName name="XDO_GROUP_?LINE_TITLE?2?">#REF!</definedName>
    <definedName name="XDO_GROUP_?LINE_TITLE?3?" localSheetId="7">#REF!</definedName>
    <definedName name="XDO_GROUP_?LINE_TITLE?3?">#REF!</definedName>
    <definedName name="XDO_GROUP_?LINE_TITLE?4?" localSheetId="7">#REF!</definedName>
    <definedName name="XDO_GROUP_?LINE_TITLE?4?">#REF!</definedName>
  </definedNames>
  <calcPr calcId="125725"/>
</workbook>
</file>

<file path=xl/calcChain.xml><?xml version="1.0" encoding="utf-8"?>
<calcChain xmlns="http://schemas.openxmlformats.org/spreadsheetml/2006/main">
  <c r="AD7" i="4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6"/>
  <c r="E4" i="5" l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"/>
  <c r="E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"/>
  <c r="E88" i="6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W7" i="4" l="1"/>
  <c r="W8"/>
  <c r="W9"/>
  <c r="W10"/>
  <c r="W11"/>
  <c r="W12"/>
  <c r="W13"/>
  <c r="W14"/>
  <c r="W15"/>
  <c r="W16"/>
  <c r="W17"/>
  <c r="W18"/>
  <c r="W19"/>
  <c r="W20"/>
  <c r="W21"/>
  <c r="W22"/>
  <c r="W23"/>
  <c r="W24"/>
  <c r="AI24" s="1"/>
  <c r="W25"/>
  <c r="W26"/>
  <c r="W27"/>
  <c r="W28"/>
  <c r="W29"/>
  <c r="W30"/>
  <c r="W31"/>
  <c r="W32"/>
  <c r="W33"/>
  <c r="W34"/>
  <c r="AI34" s="1"/>
  <c r="W35"/>
  <c r="W36"/>
  <c r="W37"/>
  <c r="W38"/>
  <c r="W39"/>
  <c r="W40"/>
  <c r="W41"/>
  <c r="W42"/>
  <c r="W43"/>
  <c r="W44"/>
  <c r="W45"/>
  <c r="W46"/>
  <c r="W47"/>
  <c r="W48"/>
  <c r="W49"/>
  <c r="W50"/>
  <c r="AI50" s="1"/>
  <c r="W51"/>
  <c r="W52"/>
  <c r="AI52" s="1"/>
  <c r="W53"/>
  <c r="W54"/>
  <c r="W55"/>
  <c r="W56"/>
  <c r="W57"/>
  <c r="W58"/>
  <c r="W59"/>
  <c r="W60"/>
  <c r="W61"/>
  <c r="W62"/>
  <c r="W63"/>
  <c r="W64"/>
  <c r="W65"/>
  <c r="W66"/>
  <c r="W67"/>
  <c r="W68"/>
  <c r="W69"/>
  <c r="AI69" s="1"/>
  <c r="W70"/>
  <c r="AI70" s="1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AI91" s="1"/>
  <c r="W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AH24" s="1"/>
  <c r="T25"/>
  <c r="T26"/>
  <c r="T27"/>
  <c r="T28"/>
  <c r="T29"/>
  <c r="T30"/>
  <c r="T31"/>
  <c r="T32"/>
  <c r="T33"/>
  <c r="T34"/>
  <c r="AH34" s="1"/>
  <c r="T35"/>
  <c r="T36"/>
  <c r="T37"/>
  <c r="T38"/>
  <c r="T39"/>
  <c r="T40"/>
  <c r="T41"/>
  <c r="T42"/>
  <c r="T43"/>
  <c r="T44"/>
  <c r="T45"/>
  <c r="T46"/>
  <c r="T47"/>
  <c r="T48"/>
  <c r="T49"/>
  <c r="T50"/>
  <c r="AH50" s="1"/>
  <c r="T51"/>
  <c r="T52"/>
  <c r="AH52" s="1"/>
  <c r="T53"/>
  <c r="T54"/>
  <c r="T55"/>
  <c r="T56"/>
  <c r="T57"/>
  <c r="T58"/>
  <c r="T59"/>
  <c r="T60"/>
  <c r="T61"/>
  <c r="T62"/>
  <c r="T63"/>
  <c r="T64"/>
  <c r="T65"/>
  <c r="T66"/>
  <c r="T67"/>
  <c r="T68"/>
  <c r="T69"/>
  <c r="AH69" s="1"/>
  <c r="T70"/>
  <c r="AH70" s="1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AH91" s="1"/>
  <c r="T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AK24" s="1"/>
  <c r="Q25"/>
  <c r="Q26"/>
  <c r="Q27"/>
  <c r="Q28"/>
  <c r="Q29"/>
  <c r="Q30"/>
  <c r="Q31"/>
  <c r="Q32"/>
  <c r="Q33"/>
  <c r="Q34"/>
  <c r="AK34" s="1"/>
  <c r="Q35"/>
  <c r="Q36"/>
  <c r="Q37"/>
  <c r="Q38"/>
  <c r="Q39"/>
  <c r="Q40"/>
  <c r="Q41"/>
  <c r="Q42"/>
  <c r="Q43"/>
  <c r="Q44"/>
  <c r="Q45"/>
  <c r="Q46"/>
  <c r="Q47"/>
  <c r="Q48"/>
  <c r="Q49"/>
  <c r="Q50"/>
  <c r="AK50" s="1"/>
  <c r="Q51"/>
  <c r="Q52"/>
  <c r="AK52" s="1"/>
  <c r="Q53"/>
  <c r="Q54"/>
  <c r="Q55"/>
  <c r="Q56"/>
  <c r="Q57"/>
  <c r="Q58"/>
  <c r="Q59"/>
  <c r="Q60"/>
  <c r="Q61"/>
  <c r="Q62"/>
  <c r="Q63"/>
  <c r="Q64"/>
  <c r="Q65"/>
  <c r="Q66"/>
  <c r="Q67"/>
  <c r="Q68"/>
  <c r="Q69"/>
  <c r="AK69" s="1"/>
  <c r="Q70"/>
  <c r="AK70" s="1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AK91" s="1"/>
  <c r="Q6"/>
  <c r="Y7"/>
  <c r="AK7" s="1"/>
  <c r="Y8"/>
  <c r="AK8" s="1"/>
  <c r="Y9"/>
  <c r="AK9" s="1"/>
  <c r="Y10"/>
  <c r="AK10" s="1"/>
  <c r="Y11"/>
  <c r="AK11" s="1"/>
  <c r="Y12"/>
  <c r="AK12" s="1"/>
  <c r="Y13"/>
  <c r="AK13" s="1"/>
  <c r="Y14"/>
  <c r="AK14" s="1"/>
  <c r="Y15"/>
  <c r="AK15" s="1"/>
  <c r="Y16"/>
  <c r="AK16" s="1"/>
  <c r="Y17"/>
  <c r="AK17" s="1"/>
  <c r="Y18"/>
  <c r="AK18" s="1"/>
  <c r="Y19"/>
  <c r="AK19" s="1"/>
  <c r="Y20"/>
  <c r="AK20" s="1"/>
  <c r="Y21"/>
  <c r="AK21" s="1"/>
  <c r="Y22"/>
  <c r="AK22" s="1"/>
  <c r="Y23"/>
  <c r="AK23" s="1"/>
  <c r="Y25"/>
  <c r="AK25" s="1"/>
  <c r="Y26"/>
  <c r="AK26" s="1"/>
  <c r="Y27"/>
  <c r="AK27" s="1"/>
  <c r="Y28"/>
  <c r="AK28" s="1"/>
  <c r="Y29"/>
  <c r="AK29" s="1"/>
  <c r="Y30"/>
  <c r="AK30" s="1"/>
  <c r="Y31"/>
  <c r="AK31" s="1"/>
  <c r="Y32"/>
  <c r="AK32" s="1"/>
  <c r="Y33"/>
  <c r="AK33" s="1"/>
  <c r="Y35"/>
  <c r="AK35" s="1"/>
  <c r="Y36"/>
  <c r="AK36" s="1"/>
  <c r="Y37"/>
  <c r="AK37" s="1"/>
  <c r="Y38"/>
  <c r="AK38" s="1"/>
  <c r="Y39"/>
  <c r="AK39" s="1"/>
  <c r="Y40"/>
  <c r="AK40" s="1"/>
  <c r="Y41"/>
  <c r="AK41" s="1"/>
  <c r="Y42"/>
  <c r="AK42" s="1"/>
  <c r="Y43"/>
  <c r="AK43" s="1"/>
  <c r="Y44"/>
  <c r="AK44" s="1"/>
  <c r="Y45"/>
  <c r="AK45" s="1"/>
  <c r="Y46"/>
  <c r="AK46" s="1"/>
  <c r="Y47"/>
  <c r="AK47" s="1"/>
  <c r="Y48"/>
  <c r="AK48" s="1"/>
  <c r="Y49"/>
  <c r="AK49" s="1"/>
  <c r="Y51"/>
  <c r="AK51" s="1"/>
  <c r="Y53"/>
  <c r="AK53" s="1"/>
  <c r="Y54"/>
  <c r="AK54" s="1"/>
  <c r="Y55"/>
  <c r="AK55" s="1"/>
  <c r="Y56"/>
  <c r="AK56" s="1"/>
  <c r="Y57"/>
  <c r="AK57" s="1"/>
  <c r="Y58"/>
  <c r="AK58" s="1"/>
  <c r="Y59"/>
  <c r="AK59" s="1"/>
  <c r="Y60"/>
  <c r="AK60" s="1"/>
  <c r="Y61"/>
  <c r="AK61" s="1"/>
  <c r="Y62"/>
  <c r="AK62" s="1"/>
  <c r="Y63"/>
  <c r="AK63" s="1"/>
  <c r="Y64"/>
  <c r="AK64" s="1"/>
  <c r="Y65"/>
  <c r="AK65" s="1"/>
  <c r="Y66"/>
  <c r="AK66" s="1"/>
  <c r="Y67"/>
  <c r="AK67" s="1"/>
  <c r="Y68"/>
  <c r="AK68" s="1"/>
  <c r="Y71"/>
  <c r="AK71" s="1"/>
  <c r="Y72"/>
  <c r="AK72" s="1"/>
  <c r="Y73"/>
  <c r="AK73" s="1"/>
  <c r="Y74"/>
  <c r="AK74" s="1"/>
  <c r="Y75"/>
  <c r="AK75" s="1"/>
  <c r="Y76"/>
  <c r="AK76" s="1"/>
  <c r="Y77"/>
  <c r="AK77" s="1"/>
  <c r="Y78"/>
  <c r="AK78" s="1"/>
  <c r="Y79"/>
  <c r="AK79" s="1"/>
  <c r="Y80"/>
  <c r="AK80" s="1"/>
  <c r="Y81"/>
  <c r="AK81" s="1"/>
  <c r="Y82"/>
  <c r="AK82" s="1"/>
  <c r="Y83"/>
  <c r="AK83" s="1"/>
  <c r="Y84"/>
  <c r="AK84" s="1"/>
  <c r="Y85"/>
  <c r="AK85" s="1"/>
  <c r="Y86"/>
  <c r="AK86" s="1"/>
  <c r="Y87"/>
  <c r="AK87" s="1"/>
  <c r="Y88"/>
  <c r="AK88" s="1"/>
  <c r="Y89"/>
  <c r="AK89" s="1"/>
  <c r="Y90"/>
  <c r="AK90" s="1"/>
  <c r="Y6"/>
  <c r="AK6" s="1"/>
  <c r="AJ52" l="1"/>
  <c r="AJ91"/>
  <c r="AJ50"/>
  <c r="AJ70"/>
  <c r="AJ34"/>
  <c r="AJ69"/>
  <c r="AJ24"/>
  <c r="AJ89"/>
  <c r="AI89"/>
  <c r="AH89"/>
  <c r="AI85"/>
  <c r="AH85"/>
  <c r="AJ85"/>
  <c r="AI81"/>
  <c r="AH81"/>
  <c r="AJ81"/>
  <c r="AJ77"/>
  <c r="AI77"/>
  <c r="AH77"/>
  <c r="AJ73"/>
  <c r="AI73"/>
  <c r="AH73"/>
  <c r="AH67"/>
  <c r="AJ67"/>
  <c r="AI67"/>
  <c r="AJ63"/>
  <c r="AI63"/>
  <c r="AH63"/>
  <c r="AJ59"/>
  <c r="AI59"/>
  <c r="AH59"/>
  <c r="AH55"/>
  <c r="AJ55"/>
  <c r="AI55"/>
  <c r="AI49"/>
  <c r="AJ49"/>
  <c r="AH49"/>
  <c r="AH45"/>
  <c r="AI45"/>
  <c r="AJ45"/>
  <c r="AH41"/>
  <c r="AI41"/>
  <c r="AJ41"/>
  <c r="AJ37"/>
  <c r="AH37"/>
  <c r="AI37"/>
  <c r="AI32"/>
  <c r="AH32"/>
  <c r="AJ32"/>
  <c r="AI28"/>
  <c r="AJ28"/>
  <c r="AH28"/>
  <c r="AJ23"/>
  <c r="AI23"/>
  <c r="AH23"/>
  <c r="AJ19"/>
  <c r="AI19"/>
  <c r="AH19"/>
  <c r="AH15"/>
  <c r="AJ15"/>
  <c r="AI15"/>
  <c r="AH11"/>
  <c r="AJ11"/>
  <c r="AI11"/>
  <c r="AJ7"/>
  <c r="AI7"/>
  <c r="AH7"/>
  <c r="AI6"/>
  <c r="AH6"/>
  <c r="AJ6"/>
  <c r="AI88"/>
  <c r="AJ88"/>
  <c r="AH88"/>
  <c r="AI84"/>
  <c r="AJ84"/>
  <c r="AH84"/>
  <c r="AI80"/>
  <c r="AH80"/>
  <c r="AJ80"/>
  <c r="AI76"/>
  <c r="AH76"/>
  <c r="AJ76"/>
  <c r="AI72"/>
  <c r="AJ72"/>
  <c r="AH72"/>
  <c r="AJ66"/>
  <c r="AH66"/>
  <c r="AI66"/>
  <c r="AJ62"/>
  <c r="AH62"/>
  <c r="AI62"/>
  <c r="AJ58"/>
  <c r="AH58"/>
  <c r="AI58"/>
  <c r="AJ54"/>
  <c r="AH54"/>
  <c r="AI54"/>
  <c r="AI48"/>
  <c r="AJ48"/>
  <c r="AH48"/>
  <c r="AI44"/>
  <c r="AJ44"/>
  <c r="AH44"/>
  <c r="AI40"/>
  <c r="AH40"/>
  <c r="AJ40"/>
  <c r="AI36"/>
  <c r="AH36"/>
  <c r="AJ36"/>
  <c r="AH31"/>
  <c r="AJ31"/>
  <c r="AI31"/>
  <c r="AI27"/>
  <c r="AH27"/>
  <c r="AJ27"/>
  <c r="AJ22"/>
  <c r="AH22"/>
  <c r="AI22"/>
  <c r="AJ18"/>
  <c r="AH18"/>
  <c r="AI18"/>
  <c r="AJ14"/>
  <c r="AH14"/>
  <c r="AI14"/>
  <c r="AJ10"/>
  <c r="AH10"/>
  <c r="AI10"/>
  <c r="AJ83"/>
  <c r="AH83"/>
  <c r="AI83"/>
  <c r="AI79"/>
  <c r="AJ79"/>
  <c r="AH79"/>
  <c r="AH75"/>
  <c r="AI75"/>
  <c r="AJ75"/>
  <c r="AH71"/>
  <c r="AI71"/>
  <c r="AJ71"/>
  <c r="AH65"/>
  <c r="AI65"/>
  <c r="AJ65"/>
  <c r="AH61"/>
  <c r="AI61"/>
  <c r="AJ61"/>
  <c r="AJ57"/>
  <c r="AH57"/>
  <c r="AI57"/>
  <c r="AI53"/>
  <c r="AJ53"/>
  <c r="AH53"/>
  <c r="AH47"/>
  <c r="AJ47"/>
  <c r="AI47"/>
  <c r="AJ43"/>
  <c r="AI43"/>
  <c r="AH43"/>
  <c r="AJ39"/>
  <c r="AI39"/>
  <c r="AH39"/>
  <c r="AH35"/>
  <c r="AJ35"/>
  <c r="AI35"/>
  <c r="AJ30"/>
  <c r="AH30"/>
  <c r="AI30"/>
  <c r="AJ26"/>
  <c r="AH26"/>
  <c r="AI26"/>
  <c r="AH21"/>
  <c r="AI21"/>
  <c r="AJ21"/>
  <c r="AJ17"/>
  <c r="AH17"/>
  <c r="AI17"/>
  <c r="AI13"/>
  <c r="AJ13"/>
  <c r="AH13"/>
  <c r="AH9"/>
  <c r="AI9"/>
  <c r="AJ9"/>
  <c r="AH87"/>
  <c r="AI87"/>
  <c r="AJ87"/>
  <c r="AJ90"/>
  <c r="AH90"/>
  <c r="AI90"/>
  <c r="AJ86"/>
  <c r="AH86"/>
  <c r="AI86"/>
  <c r="AJ82"/>
  <c r="AH82"/>
  <c r="AI82"/>
  <c r="AJ78"/>
  <c r="AH78"/>
  <c r="AI78"/>
  <c r="AJ74"/>
  <c r="AH74"/>
  <c r="AI74"/>
  <c r="AI68"/>
  <c r="AJ68"/>
  <c r="AH68"/>
  <c r="AI64"/>
  <c r="AJ64"/>
  <c r="AH64"/>
  <c r="AI60"/>
  <c r="AH60"/>
  <c r="AJ60"/>
  <c r="AI56"/>
  <c r="AH56"/>
  <c r="AJ56"/>
  <c r="AH51"/>
  <c r="AI51"/>
  <c r="AJ51"/>
  <c r="AJ46"/>
  <c r="AH46"/>
  <c r="AI46"/>
  <c r="AJ42"/>
  <c r="AH42"/>
  <c r="AI42"/>
  <c r="AJ38"/>
  <c r="AH38"/>
  <c r="AI38"/>
  <c r="AJ33"/>
  <c r="AI33"/>
  <c r="AH33"/>
  <c r="AJ29"/>
  <c r="AI29"/>
  <c r="AH29"/>
  <c r="AH25"/>
  <c r="AJ25"/>
  <c r="AI25"/>
  <c r="AI20"/>
  <c r="AH20"/>
  <c r="AJ20"/>
  <c r="AI16"/>
  <c r="AH16"/>
  <c r="AJ16"/>
  <c r="AI12"/>
  <c r="AJ12"/>
  <c r="AH12"/>
  <c r="AI8"/>
  <c r="AJ8"/>
  <c r="AH8"/>
  <c r="Q7" i="3"/>
  <c r="V7" i="4" s="1"/>
  <c r="X7" s="1"/>
  <c r="Q8" i="3"/>
  <c r="V8" i="4" s="1"/>
  <c r="X8" s="1"/>
  <c r="Q9" i="3"/>
  <c r="V9" i="4" s="1"/>
  <c r="X9" s="1"/>
  <c r="Q10" i="3"/>
  <c r="V10" i="4" s="1"/>
  <c r="X10" s="1"/>
  <c r="Q11" i="3"/>
  <c r="V11" i="4" s="1"/>
  <c r="X11" s="1"/>
  <c r="Q12" i="3"/>
  <c r="V12" i="4" s="1"/>
  <c r="X12" s="1"/>
  <c r="Q13" i="3"/>
  <c r="V13" i="4" s="1"/>
  <c r="X13" s="1"/>
  <c r="Q14" i="3"/>
  <c r="V14" i="4" s="1"/>
  <c r="X14" s="1"/>
  <c r="Q15" i="3"/>
  <c r="V15" i="4" s="1"/>
  <c r="X15" s="1"/>
  <c r="Q16" i="3"/>
  <c r="V16" i="4" s="1"/>
  <c r="X16" s="1"/>
  <c r="Q17" i="3"/>
  <c r="V17" i="4" s="1"/>
  <c r="X17" s="1"/>
  <c r="Q18" i="3"/>
  <c r="V18" i="4" s="1"/>
  <c r="X18" s="1"/>
  <c r="Q19" i="3"/>
  <c r="V19" i="4" s="1"/>
  <c r="X19" s="1"/>
  <c r="Q20" i="3"/>
  <c r="V20" i="4" s="1"/>
  <c r="X20" s="1"/>
  <c r="Q21" i="3"/>
  <c r="V21" i="4" s="1"/>
  <c r="X21" s="1"/>
  <c r="Q22" i="3"/>
  <c r="V22" i="4" s="1"/>
  <c r="X22" s="1"/>
  <c r="Q23" i="3"/>
  <c r="V23" i="4" s="1"/>
  <c r="X23" s="1"/>
  <c r="Q24" i="3"/>
  <c r="V24" i="4" s="1"/>
  <c r="X24" s="1"/>
  <c r="Q25" i="3"/>
  <c r="V25" i="4" s="1"/>
  <c r="X25" s="1"/>
  <c r="Q26" i="3"/>
  <c r="V26" i="4" s="1"/>
  <c r="X26" s="1"/>
  <c r="Q27" i="3"/>
  <c r="V27" i="4" s="1"/>
  <c r="X27" s="1"/>
  <c r="Q28" i="3"/>
  <c r="V28" i="4" s="1"/>
  <c r="X28" s="1"/>
  <c r="Q29" i="3"/>
  <c r="V29" i="4" s="1"/>
  <c r="X29" s="1"/>
  <c r="Q30" i="3"/>
  <c r="V30" i="4" s="1"/>
  <c r="X30" s="1"/>
  <c r="Q31" i="3"/>
  <c r="V31" i="4" s="1"/>
  <c r="X31" s="1"/>
  <c r="Q32" i="3"/>
  <c r="V32" i="4" s="1"/>
  <c r="X32" s="1"/>
  <c r="Q33" i="3"/>
  <c r="V33" i="4" s="1"/>
  <c r="X33" s="1"/>
  <c r="Q34" i="3"/>
  <c r="V34" i="4" s="1"/>
  <c r="X34" s="1"/>
  <c r="Q35" i="3"/>
  <c r="V35" i="4" s="1"/>
  <c r="X35" s="1"/>
  <c r="Q36" i="3"/>
  <c r="V36" i="4" s="1"/>
  <c r="X36" s="1"/>
  <c r="Q37" i="3"/>
  <c r="V37" i="4" s="1"/>
  <c r="X37" s="1"/>
  <c r="Q38" i="3"/>
  <c r="V38" i="4" s="1"/>
  <c r="X38" s="1"/>
  <c r="Q39" i="3"/>
  <c r="V39" i="4" s="1"/>
  <c r="X39" s="1"/>
  <c r="Q40" i="3"/>
  <c r="V40" i="4" s="1"/>
  <c r="X40" s="1"/>
  <c r="Q41" i="3"/>
  <c r="V41" i="4" s="1"/>
  <c r="X41" s="1"/>
  <c r="Q42" i="3"/>
  <c r="V42" i="4" s="1"/>
  <c r="X42" s="1"/>
  <c r="Q43" i="3"/>
  <c r="V43" i="4" s="1"/>
  <c r="X43" s="1"/>
  <c r="Q44" i="3"/>
  <c r="V44" i="4" s="1"/>
  <c r="X44" s="1"/>
  <c r="Q45" i="3"/>
  <c r="V45" i="4" s="1"/>
  <c r="X45" s="1"/>
  <c r="Q46" i="3"/>
  <c r="V46" i="4" s="1"/>
  <c r="X46" s="1"/>
  <c r="Q47" i="3"/>
  <c r="V47" i="4" s="1"/>
  <c r="X47" s="1"/>
  <c r="Q48" i="3"/>
  <c r="V48" i="4" s="1"/>
  <c r="X48" s="1"/>
  <c r="Q49" i="3"/>
  <c r="V49" i="4" s="1"/>
  <c r="X49" s="1"/>
  <c r="Q50" i="3"/>
  <c r="V50" i="4" s="1"/>
  <c r="X50" s="1"/>
  <c r="Q51" i="3"/>
  <c r="V51" i="4" s="1"/>
  <c r="X51" s="1"/>
  <c r="Q52" i="3"/>
  <c r="V52" i="4" s="1"/>
  <c r="X52" s="1"/>
  <c r="Q53" i="3"/>
  <c r="V53" i="4" s="1"/>
  <c r="X53" s="1"/>
  <c r="Q54" i="3"/>
  <c r="V54" i="4" s="1"/>
  <c r="X54" s="1"/>
  <c r="Q55" i="3"/>
  <c r="V55" i="4" s="1"/>
  <c r="X55" s="1"/>
  <c r="Q56" i="3"/>
  <c r="V56" i="4" s="1"/>
  <c r="X56" s="1"/>
  <c r="Q57" i="3"/>
  <c r="V57" i="4" s="1"/>
  <c r="X57" s="1"/>
  <c r="Q58" i="3"/>
  <c r="V58" i="4" s="1"/>
  <c r="X58" s="1"/>
  <c r="Q59" i="3"/>
  <c r="V59" i="4" s="1"/>
  <c r="X59" s="1"/>
  <c r="Q60" i="3"/>
  <c r="V60" i="4" s="1"/>
  <c r="X60" s="1"/>
  <c r="Q61" i="3"/>
  <c r="V61" i="4" s="1"/>
  <c r="X61" s="1"/>
  <c r="Q62" i="3"/>
  <c r="V62" i="4" s="1"/>
  <c r="X62" s="1"/>
  <c r="Q63" i="3"/>
  <c r="V63" i="4" s="1"/>
  <c r="X63" s="1"/>
  <c r="Q64" i="3"/>
  <c r="V64" i="4" s="1"/>
  <c r="X64" s="1"/>
  <c r="Q65" i="3"/>
  <c r="V65" i="4" s="1"/>
  <c r="X65" s="1"/>
  <c r="Q66" i="3"/>
  <c r="V66" i="4" s="1"/>
  <c r="X66" s="1"/>
  <c r="Q67" i="3"/>
  <c r="V67" i="4" s="1"/>
  <c r="X67" s="1"/>
  <c r="Q68" i="3"/>
  <c r="V68" i="4" s="1"/>
  <c r="X68" s="1"/>
  <c r="Q69" i="3"/>
  <c r="V69" i="4" s="1"/>
  <c r="X69" s="1"/>
  <c r="Q70" i="3"/>
  <c r="V70" i="4" s="1"/>
  <c r="X70" s="1"/>
  <c r="Q71" i="3"/>
  <c r="V71" i="4" s="1"/>
  <c r="X71" s="1"/>
  <c r="Q72" i="3"/>
  <c r="V81" i="4" s="1"/>
  <c r="X81" s="1"/>
  <c r="Q73" i="3"/>
  <c r="V72" i="4" s="1"/>
  <c r="X72" s="1"/>
  <c r="Q74" i="3"/>
  <c r="V73" i="4" s="1"/>
  <c r="X73" s="1"/>
  <c r="Q75" i="3"/>
  <c r="V74" i="4" s="1"/>
  <c r="X74" s="1"/>
  <c r="Q76" i="3"/>
  <c r="V75" i="4" s="1"/>
  <c r="X75" s="1"/>
  <c r="Q77" i="3"/>
  <c r="V76" i="4" s="1"/>
  <c r="X76" s="1"/>
  <c r="Q78" i="3"/>
  <c r="V77" i="4" s="1"/>
  <c r="X77" s="1"/>
  <c r="Q79" i="3"/>
  <c r="V78" i="4" s="1"/>
  <c r="X78" s="1"/>
  <c r="Q80" i="3"/>
  <c r="V79" i="4" s="1"/>
  <c r="X79" s="1"/>
  <c r="Q81" i="3"/>
  <c r="V80" i="4" s="1"/>
  <c r="X80" s="1"/>
  <c r="Q82" i="3"/>
  <c r="V89" i="4" s="1"/>
  <c r="X89" s="1"/>
  <c r="Q83" i="3"/>
  <c r="V82" i="4" s="1"/>
  <c r="X82" s="1"/>
  <c r="Q84" i="3"/>
  <c r="V83" i="4" s="1"/>
  <c r="X83" s="1"/>
  <c r="Q85" i="3"/>
  <c r="V84" i="4" s="1"/>
  <c r="X84" s="1"/>
  <c r="Q86" i="3"/>
  <c r="V85" i="4" s="1"/>
  <c r="X85" s="1"/>
  <c r="Q87" i="3"/>
  <c r="V86" i="4" s="1"/>
  <c r="X86" s="1"/>
  <c r="Q88" i="3"/>
  <c r="V87" i="4" s="1"/>
  <c r="X87" s="1"/>
  <c r="Q89" i="3"/>
  <c r="V88" i="4" s="1"/>
  <c r="X88" s="1"/>
  <c r="Q90" i="3"/>
  <c r="V90" i="4" s="1"/>
  <c r="X90" s="1"/>
  <c r="Q91" i="3"/>
  <c r="V91" i="4" s="1"/>
  <c r="X91" s="1"/>
  <c r="P7" i="3"/>
  <c r="S7" i="4" s="1"/>
  <c r="U7" s="1"/>
  <c r="P8" i="3"/>
  <c r="S8" i="4" s="1"/>
  <c r="U8" s="1"/>
  <c r="P9" i="3"/>
  <c r="S9" i="4" s="1"/>
  <c r="U9" s="1"/>
  <c r="P10" i="3"/>
  <c r="S10" i="4" s="1"/>
  <c r="U10" s="1"/>
  <c r="P11" i="3"/>
  <c r="S11" i="4" s="1"/>
  <c r="U11" s="1"/>
  <c r="P12" i="3"/>
  <c r="S12" i="4" s="1"/>
  <c r="U12" s="1"/>
  <c r="P13" i="3"/>
  <c r="S13" i="4" s="1"/>
  <c r="U13" s="1"/>
  <c r="P14" i="3"/>
  <c r="S14" i="4" s="1"/>
  <c r="U14" s="1"/>
  <c r="P15" i="3"/>
  <c r="S15" i="4" s="1"/>
  <c r="U15" s="1"/>
  <c r="P16" i="3"/>
  <c r="S16" i="4" s="1"/>
  <c r="U16" s="1"/>
  <c r="P17" i="3"/>
  <c r="S17" i="4" s="1"/>
  <c r="U17" s="1"/>
  <c r="P18" i="3"/>
  <c r="S18" i="4" s="1"/>
  <c r="U18" s="1"/>
  <c r="P19" i="3"/>
  <c r="S19" i="4" s="1"/>
  <c r="U19" s="1"/>
  <c r="P20" i="3"/>
  <c r="S20" i="4" s="1"/>
  <c r="U20" s="1"/>
  <c r="P21" i="3"/>
  <c r="S21" i="4" s="1"/>
  <c r="U21" s="1"/>
  <c r="P22" i="3"/>
  <c r="S22" i="4" s="1"/>
  <c r="U22" s="1"/>
  <c r="P23" i="3"/>
  <c r="S23" i="4" s="1"/>
  <c r="U23" s="1"/>
  <c r="P24" i="3"/>
  <c r="S24" i="4" s="1"/>
  <c r="U24" s="1"/>
  <c r="P25" i="3"/>
  <c r="S25" i="4" s="1"/>
  <c r="U25" s="1"/>
  <c r="P26" i="3"/>
  <c r="S26" i="4" s="1"/>
  <c r="U26" s="1"/>
  <c r="P27" i="3"/>
  <c r="S27" i="4" s="1"/>
  <c r="U27" s="1"/>
  <c r="P28" i="3"/>
  <c r="S28" i="4" s="1"/>
  <c r="U28" s="1"/>
  <c r="P29" i="3"/>
  <c r="S29" i="4" s="1"/>
  <c r="U29" s="1"/>
  <c r="P30" i="3"/>
  <c r="S30" i="4" s="1"/>
  <c r="U30" s="1"/>
  <c r="P31" i="3"/>
  <c r="S31" i="4" s="1"/>
  <c r="U31" s="1"/>
  <c r="P32" i="3"/>
  <c r="S32" i="4" s="1"/>
  <c r="U32" s="1"/>
  <c r="P33" i="3"/>
  <c r="S33" i="4" s="1"/>
  <c r="U33" s="1"/>
  <c r="P34" i="3"/>
  <c r="S34" i="4" s="1"/>
  <c r="U34" s="1"/>
  <c r="P35" i="3"/>
  <c r="S35" i="4" s="1"/>
  <c r="U35" s="1"/>
  <c r="P36" i="3"/>
  <c r="S36" i="4" s="1"/>
  <c r="U36" s="1"/>
  <c r="P37" i="3"/>
  <c r="S37" i="4" s="1"/>
  <c r="U37" s="1"/>
  <c r="P38" i="3"/>
  <c r="S38" i="4" s="1"/>
  <c r="U38" s="1"/>
  <c r="P39" i="3"/>
  <c r="S39" i="4" s="1"/>
  <c r="U39" s="1"/>
  <c r="P40" i="3"/>
  <c r="S40" i="4" s="1"/>
  <c r="U40" s="1"/>
  <c r="P41" i="3"/>
  <c r="S41" i="4" s="1"/>
  <c r="U41" s="1"/>
  <c r="P42" i="3"/>
  <c r="S42" i="4" s="1"/>
  <c r="U42" s="1"/>
  <c r="P43" i="3"/>
  <c r="S43" i="4" s="1"/>
  <c r="U43" s="1"/>
  <c r="P44" i="3"/>
  <c r="S44" i="4" s="1"/>
  <c r="U44" s="1"/>
  <c r="P45" i="3"/>
  <c r="S45" i="4" s="1"/>
  <c r="U45" s="1"/>
  <c r="P46" i="3"/>
  <c r="S46" i="4" s="1"/>
  <c r="U46" s="1"/>
  <c r="P47" i="3"/>
  <c r="S47" i="4" s="1"/>
  <c r="U47" s="1"/>
  <c r="P48" i="3"/>
  <c r="S48" i="4" s="1"/>
  <c r="U48" s="1"/>
  <c r="P49" i="3"/>
  <c r="S49" i="4" s="1"/>
  <c r="U49" s="1"/>
  <c r="P50" i="3"/>
  <c r="S50" i="4" s="1"/>
  <c r="U50" s="1"/>
  <c r="P51" i="3"/>
  <c r="S51" i="4" s="1"/>
  <c r="U51" s="1"/>
  <c r="P52" i="3"/>
  <c r="S52" i="4" s="1"/>
  <c r="U52" s="1"/>
  <c r="P53" i="3"/>
  <c r="S53" i="4" s="1"/>
  <c r="U53" s="1"/>
  <c r="P54" i="3"/>
  <c r="S54" i="4" s="1"/>
  <c r="U54" s="1"/>
  <c r="P55" i="3"/>
  <c r="S55" i="4" s="1"/>
  <c r="U55" s="1"/>
  <c r="P56" i="3"/>
  <c r="S56" i="4" s="1"/>
  <c r="U56" s="1"/>
  <c r="P57" i="3"/>
  <c r="S57" i="4" s="1"/>
  <c r="U57" s="1"/>
  <c r="P58" i="3"/>
  <c r="S58" i="4" s="1"/>
  <c r="U58" s="1"/>
  <c r="P59" i="3"/>
  <c r="S59" i="4" s="1"/>
  <c r="U59" s="1"/>
  <c r="P60" i="3"/>
  <c r="S60" i="4" s="1"/>
  <c r="U60" s="1"/>
  <c r="P61" i="3"/>
  <c r="S61" i="4" s="1"/>
  <c r="U61" s="1"/>
  <c r="P62" i="3"/>
  <c r="S62" i="4" s="1"/>
  <c r="U62" s="1"/>
  <c r="P63" i="3"/>
  <c r="S63" i="4" s="1"/>
  <c r="U63" s="1"/>
  <c r="P64" i="3"/>
  <c r="S64" i="4" s="1"/>
  <c r="U64" s="1"/>
  <c r="P65" i="3"/>
  <c r="S65" i="4" s="1"/>
  <c r="U65" s="1"/>
  <c r="P66" i="3"/>
  <c r="S66" i="4" s="1"/>
  <c r="U66" s="1"/>
  <c r="P67" i="3"/>
  <c r="S67" i="4" s="1"/>
  <c r="U67" s="1"/>
  <c r="P68" i="3"/>
  <c r="S68" i="4" s="1"/>
  <c r="U68" s="1"/>
  <c r="P69" i="3"/>
  <c r="S69" i="4" s="1"/>
  <c r="U69" s="1"/>
  <c r="P70" i="3"/>
  <c r="S70" i="4" s="1"/>
  <c r="U70" s="1"/>
  <c r="P71" i="3"/>
  <c r="S71" i="4" s="1"/>
  <c r="U71" s="1"/>
  <c r="P72" i="3"/>
  <c r="S81" i="4" s="1"/>
  <c r="U81" s="1"/>
  <c r="P73" i="3"/>
  <c r="S72" i="4" s="1"/>
  <c r="U72" s="1"/>
  <c r="P74" i="3"/>
  <c r="S73" i="4" s="1"/>
  <c r="U73" s="1"/>
  <c r="P75" i="3"/>
  <c r="S74" i="4" s="1"/>
  <c r="U74" s="1"/>
  <c r="P76" i="3"/>
  <c r="S75" i="4" s="1"/>
  <c r="U75" s="1"/>
  <c r="P77" i="3"/>
  <c r="S76" i="4" s="1"/>
  <c r="U76" s="1"/>
  <c r="P78" i="3"/>
  <c r="S77" i="4" s="1"/>
  <c r="U77" s="1"/>
  <c r="P79" i="3"/>
  <c r="S78" i="4" s="1"/>
  <c r="U78" s="1"/>
  <c r="P80" i="3"/>
  <c r="S79" i="4" s="1"/>
  <c r="U79" s="1"/>
  <c r="P81" i="3"/>
  <c r="S80" i="4" s="1"/>
  <c r="U80" s="1"/>
  <c r="P82" i="3"/>
  <c r="S89" i="4" s="1"/>
  <c r="U89" s="1"/>
  <c r="P83" i="3"/>
  <c r="S82" i="4" s="1"/>
  <c r="U82" s="1"/>
  <c r="P84" i="3"/>
  <c r="S83" i="4" s="1"/>
  <c r="U83" s="1"/>
  <c r="P85" i="3"/>
  <c r="S84" i="4" s="1"/>
  <c r="U84" s="1"/>
  <c r="P86" i="3"/>
  <c r="S85" i="4" s="1"/>
  <c r="U85" s="1"/>
  <c r="P87" i="3"/>
  <c r="S86" i="4" s="1"/>
  <c r="U86" s="1"/>
  <c r="P88" i="3"/>
  <c r="S87" i="4" s="1"/>
  <c r="U87" s="1"/>
  <c r="P89" i="3"/>
  <c r="S88" i="4" s="1"/>
  <c r="U88" s="1"/>
  <c r="P90" i="3"/>
  <c r="S90" i="4" s="1"/>
  <c r="U90" s="1"/>
  <c r="P91" i="3"/>
  <c r="S91" i="4" s="1"/>
  <c r="U91" s="1"/>
  <c r="O7" i="3"/>
  <c r="P7" i="4" s="1"/>
  <c r="R7" s="1"/>
  <c r="O8" i="3"/>
  <c r="P8" i="4" s="1"/>
  <c r="R8" s="1"/>
  <c r="O9" i="3"/>
  <c r="P9" i="4" s="1"/>
  <c r="R9" s="1"/>
  <c r="O10" i="3"/>
  <c r="P10" i="4" s="1"/>
  <c r="R10" s="1"/>
  <c r="O11" i="3"/>
  <c r="P11" i="4" s="1"/>
  <c r="R11" s="1"/>
  <c r="O12" i="3"/>
  <c r="P12" i="4" s="1"/>
  <c r="R12" s="1"/>
  <c r="O13" i="3"/>
  <c r="P13" i="4" s="1"/>
  <c r="R13" s="1"/>
  <c r="O14" i="3"/>
  <c r="P14" i="4" s="1"/>
  <c r="R14" s="1"/>
  <c r="O15" i="3"/>
  <c r="P15" i="4" s="1"/>
  <c r="R15" s="1"/>
  <c r="O16" i="3"/>
  <c r="P16" i="4" s="1"/>
  <c r="R16" s="1"/>
  <c r="O17" i="3"/>
  <c r="P17" i="4" s="1"/>
  <c r="R17" s="1"/>
  <c r="O18" i="3"/>
  <c r="P18" i="4" s="1"/>
  <c r="R18" s="1"/>
  <c r="O19" i="3"/>
  <c r="P19" i="4" s="1"/>
  <c r="R19" s="1"/>
  <c r="O20" i="3"/>
  <c r="P20" i="4" s="1"/>
  <c r="R20" s="1"/>
  <c r="O21" i="3"/>
  <c r="P21" i="4" s="1"/>
  <c r="R21" s="1"/>
  <c r="O22" i="3"/>
  <c r="P22" i="4" s="1"/>
  <c r="R22" s="1"/>
  <c r="O23" i="3"/>
  <c r="P23" i="4" s="1"/>
  <c r="R23" s="1"/>
  <c r="O24" i="3"/>
  <c r="P24" i="4" s="1"/>
  <c r="R24" s="1"/>
  <c r="O25" i="3"/>
  <c r="P25" i="4" s="1"/>
  <c r="R25" s="1"/>
  <c r="O26" i="3"/>
  <c r="P26" i="4" s="1"/>
  <c r="R26" s="1"/>
  <c r="O27" i="3"/>
  <c r="P27" i="4" s="1"/>
  <c r="R27" s="1"/>
  <c r="O28" i="3"/>
  <c r="P28" i="4" s="1"/>
  <c r="R28" s="1"/>
  <c r="O29" i="3"/>
  <c r="P29" i="4" s="1"/>
  <c r="R29" s="1"/>
  <c r="O30" i="3"/>
  <c r="P30" i="4" s="1"/>
  <c r="R30" s="1"/>
  <c r="O31" i="3"/>
  <c r="P31" i="4" s="1"/>
  <c r="R31" s="1"/>
  <c r="O32" i="3"/>
  <c r="P32" i="4" s="1"/>
  <c r="R32" s="1"/>
  <c r="O33" i="3"/>
  <c r="P33" i="4" s="1"/>
  <c r="R33" s="1"/>
  <c r="O34" i="3"/>
  <c r="P34" i="4" s="1"/>
  <c r="R34" s="1"/>
  <c r="O35" i="3"/>
  <c r="P35" i="4" s="1"/>
  <c r="R35" s="1"/>
  <c r="O36" i="3"/>
  <c r="P36" i="4" s="1"/>
  <c r="R36" s="1"/>
  <c r="O37" i="3"/>
  <c r="P37" i="4" s="1"/>
  <c r="R37" s="1"/>
  <c r="O38" i="3"/>
  <c r="P38" i="4" s="1"/>
  <c r="R38" s="1"/>
  <c r="O39" i="3"/>
  <c r="P39" i="4" s="1"/>
  <c r="R39" s="1"/>
  <c r="O40" i="3"/>
  <c r="P40" i="4" s="1"/>
  <c r="R40" s="1"/>
  <c r="O41" i="3"/>
  <c r="P41" i="4" s="1"/>
  <c r="R41" s="1"/>
  <c r="O42" i="3"/>
  <c r="P42" i="4" s="1"/>
  <c r="R42" s="1"/>
  <c r="O43" i="3"/>
  <c r="P43" i="4" s="1"/>
  <c r="R43" s="1"/>
  <c r="O44" i="3"/>
  <c r="P44" i="4" s="1"/>
  <c r="R44" s="1"/>
  <c r="O45" i="3"/>
  <c r="P45" i="4" s="1"/>
  <c r="R45" s="1"/>
  <c r="O46" i="3"/>
  <c r="P46" i="4" s="1"/>
  <c r="R46" s="1"/>
  <c r="O47" i="3"/>
  <c r="P47" i="4" s="1"/>
  <c r="R47" s="1"/>
  <c r="O48" i="3"/>
  <c r="P48" i="4" s="1"/>
  <c r="R48" s="1"/>
  <c r="O49" i="3"/>
  <c r="P49" i="4" s="1"/>
  <c r="R49" s="1"/>
  <c r="O50" i="3"/>
  <c r="P50" i="4" s="1"/>
  <c r="R50" s="1"/>
  <c r="O51" i="3"/>
  <c r="P51" i="4" s="1"/>
  <c r="R51" s="1"/>
  <c r="O52" i="3"/>
  <c r="P52" i="4" s="1"/>
  <c r="R52" s="1"/>
  <c r="O53" i="3"/>
  <c r="P53" i="4" s="1"/>
  <c r="R53" s="1"/>
  <c r="O54" i="3"/>
  <c r="P54" i="4" s="1"/>
  <c r="R54" s="1"/>
  <c r="O55" i="3"/>
  <c r="P55" i="4" s="1"/>
  <c r="R55" s="1"/>
  <c r="O56" i="3"/>
  <c r="P56" i="4" s="1"/>
  <c r="R56" s="1"/>
  <c r="O57" i="3"/>
  <c r="P57" i="4" s="1"/>
  <c r="R57" s="1"/>
  <c r="O58" i="3"/>
  <c r="P58" i="4" s="1"/>
  <c r="R58" s="1"/>
  <c r="O59" i="3"/>
  <c r="P59" i="4" s="1"/>
  <c r="R59" s="1"/>
  <c r="O60" i="3"/>
  <c r="P60" i="4" s="1"/>
  <c r="R60" s="1"/>
  <c r="O61" i="3"/>
  <c r="P61" i="4" s="1"/>
  <c r="R61" s="1"/>
  <c r="O62" i="3"/>
  <c r="P62" i="4" s="1"/>
  <c r="R62" s="1"/>
  <c r="O63" i="3"/>
  <c r="P63" i="4" s="1"/>
  <c r="R63" s="1"/>
  <c r="O64" i="3"/>
  <c r="P64" i="4" s="1"/>
  <c r="R64" s="1"/>
  <c r="O65" i="3"/>
  <c r="P65" i="4" s="1"/>
  <c r="R65" s="1"/>
  <c r="O66" i="3"/>
  <c r="P66" i="4" s="1"/>
  <c r="R66" s="1"/>
  <c r="O67" i="3"/>
  <c r="P67" i="4" s="1"/>
  <c r="R67" s="1"/>
  <c r="O68" i="3"/>
  <c r="P68" i="4" s="1"/>
  <c r="R68" s="1"/>
  <c r="O69" i="3"/>
  <c r="P69" i="4" s="1"/>
  <c r="R69" s="1"/>
  <c r="O70" i="3"/>
  <c r="P70" i="4" s="1"/>
  <c r="R70" s="1"/>
  <c r="O71" i="3"/>
  <c r="P71" i="4" s="1"/>
  <c r="R71" s="1"/>
  <c r="O72" i="3"/>
  <c r="P81" i="4" s="1"/>
  <c r="R81" s="1"/>
  <c r="O73" i="3"/>
  <c r="P72" i="4" s="1"/>
  <c r="R72" s="1"/>
  <c r="O74" i="3"/>
  <c r="P73" i="4" s="1"/>
  <c r="R73" s="1"/>
  <c r="O75" i="3"/>
  <c r="P74" i="4" s="1"/>
  <c r="R74" s="1"/>
  <c r="O76" i="3"/>
  <c r="P75" i="4" s="1"/>
  <c r="R75" s="1"/>
  <c r="O77" i="3"/>
  <c r="P76" i="4" s="1"/>
  <c r="R76" s="1"/>
  <c r="O78" i="3"/>
  <c r="P77" i="4" s="1"/>
  <c r="R77" s="1"/>
  <c r="O79" i="3"/>
  <c r="P78" i="4" s="1"/>
  <c r="R78" s="1"/>
  <c r="O80" i="3"/>
  <c r="P79" i="4" s="1"/>
  <c r="R79" s="1"/>
  <c r="O81" i="3"/>
  <c r="P80" i="4" s="1"/>
  <c r="R80" s="1"/>
  <c r="O82" i="3"/>
  <c r="P89" i="4" s="1"/>
  <c r="R89" s="1"/>
  <c r="O83" i="3"/>
  <c r="P82" i="4" s="1"/>
  <c r="R82" s="1"/>
  <c r="O84" i="3"/>
  <c r="P83" i="4" s="1"/>
  <c r="R83" s="1"/>
  <c r="O85" i="3"/>
  <c r="P84" i="4" s="1"/>
  <c r="R84" s="1"/>
  <c r="O86" i="3"/>
  <c r="P85" i="4" s="1"/>
  <c r="R85" s="1"/>
  <c r="O87" i="3"/>
  <c r="P86" i="4" s="1"/>
  <c r="R86" s="1"/>
  <c r="O88" i="3"/>
  <c r="P87" i="4" s="1"/>
  <c r="R87" s="1"/>
  <c r="O89" i="3"/>
  <c r="P88" i="4" s="1"/>
  <c r="R88" s="1"/>
  <c r="O90" i="3"/>
  <c r="P90" i="4" s="1"/>
  <c r="R90" s="1"/>
  <c r="O91" i="3"/>
  <c r="P91" i="4" s="1"/>
  <c r="R91" s="1"/>
  <c r="P6" i="3"/>
  <c r="S6" i="4" s="1"/>
  <c r="U6" s="1"/>
  <c r="Q6" i="3"/>
  <c r="V6" i="4" s="1"/>
  <c r="X6" s="1"/>
  <c r="O6" i="3"/>
  <c r="P6" i="4" s="1"/>
  <c r="R6" s="1"/>
  <c r="D95" i="2" l="1"/>
  <c r="L95" s="1"/>
  <c r="AC91" i="4" s="1"/>
  <c r="C95" i="2"/>
  <c r="K95" s="1"/>
  <c r="Z91" i="4" s="1"/>
  <c r="AB91" s="1"/>
  <c r="B95" i="2"/>
  <c r="A95"/>
  <c r="D94"/>
  <c r="L94" s="1"/>
  <c r="AC90" i="4" s="1"/>
  <c r="C94" i="2"/>
  <c r="K94" s="1"/>
  <c r="Z90" i="4" s="1"/>
  <c r="AB90" s="1"/>
  <c r="B94" i="2"/>
  <c r="A94"/>
  <c r="D93"/>
  <c r="L93" s="1"/>
  <c r="AC89" i="4" s="1"/>
  <c r="C93" i="2"/>
  <c r="K93" s="1"/>
  <c r="Z89" i="4" s="1"/>
  <c r="AB89" s="1"/>
  <c r="B93" i="2"/>
  <c r="A93"/>
  <c r="D92"/>
  <c r="L92" s="1"/>
  <c r="AC88" i="4" s="1"/>
  <c r="C92" i="2"/>
  <c r="K92" s="1"/>
  <c r="Z88" i="4" s="1"/>
  <c r="AB88" s="1"/>
  <c r="B92" i="2"/>
  <c r="A92"/>
  <c r="D91"/>
  <c r="L91" s="1"/>
  <c r="AC87" i="4" s="1"/>
  <c r="C91" i="2"/>
  <c r="K91" s="1"/>
  <c r="Z87" i="4" s="1"/>
  <c r="AB87" s="1"/>
  <c r="B91" i="2"/>
  <c r="A91"/>
  <c r="D90"/>
  <c r="L90" s="1"/>
  <c r="AC86" i="4" s="1"/>
  <c r="C90" i="2"/>
  <c r="K90" s="1"/>
  <c r="Z86" i="4" s="1"/>
  <c r="AB86" s="1"/>
  <c r="B90" i="2"/>
  <c r="A90"/>
  <c r="D89"/>
  <c r="L89" s="1"/>
  <c r="AC85" i="4" s="1"/>
  <c r="C89" i="2"/>
  <c r="K89" s="1"/>
  <c r="Z85" i="4" s="1"/>
  <c r="AB85" s="1"/>
  <c r="B89" i="2"/>
  <c r="A89"/>
  <c r="D88"/>
  <c r="L88" s="1"/>
  <c r="AC84" i="4" s="1"/>
  <c r="C88" i="2"/>
  <c r="K88" s="1"/>
  <c r="Z84" i="4" s="1"/>
  <c r="AB84" s="1"/>
  <c r="B88" i="2"/>
  <c r="A88"/>
  <c r="D87"/>
  <c r="L87" s="1"/>
  <c r="AC83" i="4" s="1"/>
  <c r="C87" i="2"/>
  <c r="K87" s="1"/>
  <c r="Z83" i="4" s="1"/>
  <c r="AB83" s="1"/>
  <c r="B87" i="2"/>
  <c r="A87"/>
  <c r="D86"/>
  <c r="L86" s="1"/>
  <c r="AC82" i="4" s="1"/>
  <c r="C86" i="2"/>
  <c r="K86" s="1"/>
  <c r="Z82" i="4" s="1"/>
  <c r="AB82" s="1"/>
  <c r="B86" i="2"/>
  <c r="A86"/>
  <c r="D85"/>
  <c r="L85" s="1"/>
  <c r="AC81" i="4" s="1"/>
  <c r="C85" i="2"/>
  <c r="K85" s="1"/>
  <c r="Z81" i="4" s="1"/>
  <c r="AB81" s="1"/>
  <c r="B85" i="2"/>
  <c r="A85"/>
  <c r="D84"/>
  <c r="L84" s="1"/>
  <c r="AC80" i="4" s="1"/>
  <c r="C84" i="2"/>
  <c r="K84" s="1"/>
  <c r="Z80" i="4" s="1"/>
  <c r="AB80" s="1"/>
  <c r="B84" i="2"/>
  <c r="A84"/>
  <c r="D83"/>
  <c r="L83" s="1"/>
  <c r="AC79" i="4" s="1"/>
  <c r="C83" i="2"/>
  <c r="K83" s="1"/>
  <c r="Z79" i="4" s="1"/>
  <c r="AB79" s="1"/>
  <c r="B83" i="2"/>
  <c r="A83"/>
  <c r="D82"/>
  <c r="L82" s="1"/>
  <c r="AC78" i="4" s="1"/>
  <c r="C82" i="2"/>
  <c r="K82" s="1"/>
  <c r="Z78" i="4" s="1"/>
  <c r="AB78" s="1"/>
  <c r="B82" i="2"/>
  <c r="A82"/>
  <c r="D81"/>
  <c r="L81" s="1"/>
  <c r="AC77" i="4" s="1"/>
  <c r="C81" i="2"/>
  <c r="K81" s="1"/>
  <c r="Z77" i="4" s="1"/>
  <c r="AB77" s="1"/>
  <c r="B81" i="2"/>
  <c r="A81"/>
  <c r="D80"/>
  <c r="L80" s="1"/>
  <c r="AC76" i="4" s="1"/>
  <c r="C80" i="2"/>
  <c r="K80" s="1"/>
  <c r="Z76" i="4" s="1"/>
  <c r="AB76" s="1"/>
  <c r="B80" i="2"/>
  <c r="A80"/>
  <c r="D79"/>
  <c r="L79" s="1"/>
  <c r="AC75" i="4" s="1"/>
  <c r="C79" i="2"/>
  <c r="K79" s="1"/>
  <c r="Z75" i="4" s="1"/>
  <c r="AB75" s="1"/>
  <c r="B79" i="2"/>
  <c r="A79"/>
  <c r="D78"/>
  <c r="L78" s="1"/>
  <c r="AC74" i="4" s="1"/>
  <c r="C78" i="2"/>
  <c r="K78" s="1"/>
  <c r="Z74" i="4" s="1"/>
  <c r="AB74" s="1"/>
  <c r="B78" i="2"/>
  <c r="A78"/>
  <c r="D77"/>
  <c r="L77" s="1"/>
  <c r="AC73" i="4" s="1"/>
  <c r="C77" i="2"/>
  <c r="K77" s="1"/>
  <c r="Z73" i="4" s="1"/>
  <c r="AB73" s="1"/>
  <c r="B77" i="2"/>
  <c r="A77"/>
  <c r="D76"/>
  <c r="L76" s="1"/>
  <c r="AC72" i="4" s="1"/>
  <c r="C76" i="2"/>
  <c r="K76" s="1"/>
  <c r="Z72" i="4" s="1"/>
  <c r="AB72" s="1"/>
  <c r="B76" i="2"/>
  <c r="A76"/>
  <c r="D75"/>
  <c r="L75" s="1"/>
  <c r="AC71" i="4" s="1"/>
  <c r="C75" i="2"/>
  <c r="K75" s="1"/>
  <c r="Z71" i="4" s="1"/>
  <c r="AB71" s="1"/>
  <c r="B75" i="2"/>
  <c r="A75"/>
  <c r="D74"/>
  <c r="L74" s="1"/>
  <c r="AC70" i="4" s="1"/>
  <c r="C74" i="2"/>
  <c r="K74" s="1"/>
  <c r="Z70" i="4" s="1"/>
  <c r="AB70" s="1"/>
  <c r="B74" i="2"/>
  <c r="A74"/>
  <c r="D73"/>
  <c r="L73" s="1"/>
  <c r="AC69" i="4" s="1"/>
  <c r="C73" i="2"/>
  <c r="K73" s="1"/>
  <c r="Z69" i="4" s="1"/>
  <c r="AB69" s="1"/>
  <c r="B73" i="2"/>
  <c r="A73"/>
  <c r="D72"/>
  <c r="L72" s="1"/>
  <c r="AC68" i="4" s="1"/>
  <c r="C72" i="2"/>
  <c r="K72" s="1"/>
  <c r="Z68" i="4" s="1"/>
  <c r="AB68" s="1"/>
  <c r="B72" i="2"/>
  <c r="A72"/>
  <c r="D71"/>
  <c r="L71" s="1"/>
  <c r="AC67" i="4" s="1"/>
  <c r="C71" i="2"/>
  <c r="K71" s="1"/>
  <c r="Z67" i="4" s="1"/>
  <c r="AB67" s="1"/>
  <c r="B71" i="2"/>
  <c r="A71"/>
  <c r="D70"/>
  <c r="L70" s="1"/>
  <c r="AC66" i="4" s="1"/>
  <c r="C70" i="2"/>
  <c r="K70" s="1"/>
  <c r="Z66" i="4" s="1"/>
  <c r="AB66" s="1"/>
  <c r="B70" i="2"/>
  <c r="A70"/>
  <c r="D69"/>
  <c r="L69" s="1"/>
  <c r="AC65" i="4" s="1"/>
  <c r="C69" i="2"/>
  <c r="K69" s="1"/>
  <c r="Z65" i="4" s="1"/>
  <c r="AB65" s="1"/>
  <c r="B69" i="2"/>
  <c r="A69"/>
  <c r="D68"/>
  <c r="L68" s="1"/>
  <c r="AC64" i="4" s="1"/>
  <c r="C68" i="2"/>
  <c r="K68" s="1"/>
  <c r="Z64" i="4" s="1"/>
  <c r="AB64" s="1"/>
  <c r="B68" i="2"/>
  <c r="A68"/>
  <c r="D67"/>
  <c r="L67" s="1"/>
  <c r="AC63" i="4" s="1"/>
  <c r="C67" i="2"/>
  <c r="K67" s="1"/>
  <c r="Z63" i="4" s="1"/>
  <c r="AB63" s="1"/>
  <c r="B67" i="2"/>
  <c r="A67"/>
  <c r="D66"/>
  <c r="L66" s="1"/>
  <c r="AC62" i="4" s="1"/>
  <c r="C66" i="2"/>
  <c r="K66" s="1"/>
  <c r="Z62" i="4" s="1"/>
  <c r="AB62" s="1"/>
  <c r="B66" i="2"/>
  <c r="A66"/>
  <c r="D65"/>
  <c r="L65" s="1"/>
  <c r="AC61" i="4" s="1"/>
  <c r="C65" i="2"/>
  <c r="K65" s="1"/>
  <c r="Z61" i="4" s="1"/>
  <c r="AB61" s="1"/>
  <c r="B65" i="2"/>
  <c r="A65"/>
  <c r="D64"/>
  <c r="L64" s="1"/>
  <c r="AC60" i="4" s="1"/>
  <c r="C64" i="2"/>
  <c r="K64" s="1"/>
  <c r="Z60" i="4" s="1"/>
  <c r="AB60" s="1"/>
  <c r="B64" i="2"/>
  <c r="A64"/>
  <c r="D63"/>
  <c r="L63" s="1"/>
  <c r="AC59" i="4" s="1"/>
  <c r="C63" i="2"/>
  <c r="K63" s="1"/>
  <c r="Z59" i="4" s="1"/>
  <c r="AB59" s="1"/>
  <c r="B63" i="2"/>
  <c r="A63"/>
  <c r="D62"/>
  <c r="L62" s="1"/>
  <c r="AC58" i="4" s="1"/>
  <c r="C62" i="2"/>
  <c r="K62" s="1"/>
  <c r="Z58" i="4" s="1"/>
  <c r="AB58" s="1"/>
  <c r="B62" i="2"/>
  <c r="A62"/>
  <c r="D61"/>
  <c r="L61" s="1"/>
  <c r="AC57" i="4" s="1"/>
  <c r="C61" i="2"/>
  <c r="K61" s="1"/>
  <c r="Z57" i="4" s="1"/>
  <c r="AB57" s="1"/>
  <c r="B61" i="2"/>
  <c r="A61"/>
  <c r="D60"/>
  <c r="L60" s="1"/>
  <c r="AC56" i="4" s="1"/>
  <c r="C60" i="2"/>
  <c r="K60" s="1"/>
  <c r="Z56" i="4" s="1"/>
  <c r="AB56" s="1"/>
  <c r="B60" i="2"/>
  <c r="A60"/>
  <c r="D59"/>
  <c r="L59" s="1"/>
  <c r="AC55" i="4" s="1"/>
  <c r="C59" i="2"/>
  <c r="K59" s="1"/>
  <c r="Z55" i="4" s="1"/>
  <c r="AB55" s="1"/>
  <c r="B59" i="2"/>
  <c r="A59"/>
  <c r="D58"/>
  <c r="L58" s="1"/>
  <c r="AC54" i="4" s="1"/>
  <c r="C58" i="2"/>
  <c r="K58" s="1"/>
  <c r="Z54" i="4" s="1"/>
  <c r="AB54" s="1"/>
  <c r="B58" i="2"/>
  <c r="A58"/>
  <c r="D57"/>
  <c r="L57" s="1"/>
  <c r="AC53" i="4" s="1"/>
  <c r="C57" i="2"/>
  <c r="K57" s="1"/>
  <c r="Z53" i="4" s="1"/>
  <c r="AB53" s="1"/>
  <c r="B57" i="2"/>
  <c r="A57"/>
  <c r="D56"/>
  <c r="L56" s="1"/>
  <c r="AC52" i="4" s="1"/>
  <c r="C56" i="2"/>
  <c r="K56" s="1"/>
  <c r="Z52" i="4" s="1"/>
  <c r="AB52" s="1"/>
  <c r="B56" i="2"/>
  <c r="A56"/>
  <c r="D55"/>
  <c r="L55" s="1"/>
  <c r="AC51" i="4" s="1"/>
  <c r="C55" i="2"/>
  <c r="K55" s="1"/>
  <c r="Z51" i="4" s="1"/>
  <c r="AB51" s="1"/>
  <c r="B55" i="2"/>
  <c r="A55"/>
  <c r="D54"/>
  <c r="L54" s="1"/>
  <c r="AC50" i="4" s="1"/>
  <c r="C54" i="2"/>
  <c r="K54" s="1"/>
  <c r="Z50" i="4" s="1"/>
  <c r="AB50" s="1"/>
  <c r="B54" i="2"/>
  <c r="A54"/>
  <c r="D53"/>
  <c r="L53" s="1"/>
  <c r="AC49" i="4" s="1"/>
  <c r="C53" i="2"/>
  <c r="K53" s="1"/>
  <c r="Z49" i="4" s="1"/>
  <c r="AB49" s="1"/>
  <c r="B53" i="2"/>
  <c r="A53"/>
  <c r="D52"/>
  <c r="L52" s="1"/>
  <c r="AC48" i="4" s="1"/>
  <c r="C52" i="2"/>
  <c r="K52" s="1"/>
  <c r="Z48" i="4" s="1"/>
  <c r="AB48" s="1"/>
  <c r="B52" i="2"/>
  <c r="A52"/>
  <c r="D51"/>
  <c r="L51" s="1"/>
  <c r="AC47" i="4" s="1"/>
  <c r="C51" i="2"/>
  <c r="K51" s="1"/>
  <c r="Z47" i="4" s="1"/>
  <c r="AB47" s="1"/>
  <c r="B51" i="2"/>
  <c r="A51"/>
  <c r="D50"/>
  <c r="L50" s="1"/>
  <c r="AC46" i="4" s="1"/>
  <c r="C50" i="2"/>
  <c r="K50" s="1"/>
  <c r="Z46" i="4" s="1"/>
  <c r="AB46" s="1"/>
  <c r="B50" i="2"/>
  <c r="A50"/>
  <c r="D49"/>
  <c r="L49" s="1"/>
  <c r="AC45" i="4" s="1"/>
  <c r="C49" i="2"/>
  <c r="K49" s="1"/>
  <c r="Z45" i="4" s="1"/>
  <c r="AB45" s="1"/>
  <c r="B49" i="2"/>
  <c r="A49"/>
  <c r="D48"/>
  <c r="L48" s="1"/>
  <c r="AC44" i="4" s="1"/>
  <c r="C48" i="2"/>
  <c r="K48" s="1"/>
  <c r="Z44" i="4" s="1"/>
  <c r="AB44" s="1"/>
  <c r="B48" i="2"/>
  <c r="A48"/>
  <c r="D47"/>
  <c r="L47" s="1"/>
  <c r="AC43" i="4" s="1"/>
  <c r="C47" i="2"/>
  <c r="K47" s="1"/>
  <c r="Z43" i="4" s="1"/>
  <c r="AB43" s="1"/>
  <c r="B47" i="2"/>
  <c r="A47"/>
  <c r="D46"/>
  <c r="L46" s="1"/>
  <c r="AC42" i="4" s="1"/>
  <c r="C46" i="2"/>
  <c r="K46" s="1"/>
  <c r="Z42" i="4" s="1"/>
  <c r="AB42" s="1"/>
  <c r="B46" i="2"/>
  <c r="A46"/>
  <c r="D45"/>
  <c r="L45" s="1"/>
  <c r="AC41" i="4" s="1"/>
  <c r="C45" i="2"/>
  <c r="K45" s="1"/>
  <c r="Z41" i="4" s="1"/>
  <c r="AB41" s="1"/>
  <c r="B45" i="2"/>
  <c r="A45"/>
  <c r="D44"/>
  <c r="L44" s="1"/>
  <c r="AC40" i="4" s="1"/>
  <c r="C44" i="2"/>
  <c r="K44" s="1"/>
  <c r="Z40" i="4" s="1"/>
  <c r="AB40" s="1"/>
  <c r="B44" i="2"/>
  <c r="A44"/>
  <c r="D43"/>
  <c r="L43" s="1"/>
  <c r="AC39" i="4" s="1"/>
  <c r="C43" i="2"/>
  <c r="K43" s="1"/>
  <c r="Z39" i="4" s="1"/>
  <c r="AB39" s="1"/>
  <c r="B43" i="2"/>
  <c r="A43"/>
  <c r="D42"/>
  <c r="L42" s="1"/>
  <c r="AC38" i="4" s="1"/>
  <c r="C42" i="2"/>
  <c r="K42" s="1"/>
  <c r="Z38" i="4" s="1"/>
  <c r="AB38" s="1"/>
  <c r="B42" i="2"/>
  <c r="A42"/>
  <c r="D41"/>
  <c r="L41" s="1"/>
  <c r="AC37" i="4" s="1"/>
  <c r="C41" i="2"/>
  <c r="K41" s="1"/>
  <c r="Z37" i="4" s="1"/>
  <c r="AB37" s="1"/>
  <c r="B41" i="2"/>
  <c r="A41"/>
  <c r="D40"/>
  <c r="L40" s="1"/>
  <c r="AC36" i="4" s="1"/>
  <c r="C40" i="2"/>
  <c r="K40" s="1"/>
  <c r="Z36" i="4" s="1"/>
  <c r="AB36" s="1"/>
  <c r="B40" i="2"/>
  <c r="A40"/>
  <c r="D39"/>
  <c r="L39" s="1"/>
  <c r="AC35" i="4" s="1"/>
  <c r="C39" i="2"/>
  <c r="K39" s="1"/>
  <c r="Z35" i="4" s="1"/>
  <c r="AB35" s="1"/>
  <c r="B39" i="2"/>
  <c r="A39"/>
  <c r="D38"/>
  <c r="L38" s="1"/>
  <c r="AC34" i="4" s="1"/>
  <c r="C38" i="2"/>
  <c r="K38" s="1"/>
  <c r="Z34" i="4" s="1"/>
  <c r="AB34" s="1"/>
  <c r="B38" i="2"/>
  <c r="A38"/>
  <c r="D37"/>
  <c r="L37" s="1"/>
  <c r="AC33" i="4" s="1"/>
  <c r="C37" i="2"/>
  <c r="K37" s="1"/>
  <c r="Z33" i="4" s="1"/>
  <c r="AB33" s="1"/>
  <c r="B37" i="2"/>
  <c r="A37"/>
  <c r="D36"/>
  <c r="L36" s="1"/>
  <c r="AC32" i="4" s="1"/>
  <c r="C36" i="2"/>
  <c r="K36" s="1"/>
  <c r="Z32" i="4" s="1"/>
  <c r="AB32" s="1"/>
  <c r="B36" i="2"/>
  <c r="A36"/>
  <c r="D35"/>
  <c r="L35" s="1"/>
  <c r="AC31" i="4" s="1"/>
  <c r="C35" i="2"/>
  <c r="K35" s="1"/>
  <c r="Z31" i="4" s="1"/>
  <c r="AB31" s="1"/>
  <c r="B35" i="2"/>
  <c r="A35"/>
  <c r="D34"/>
  <c r="L34" s="1"/>
  <c r="AC30" i="4" s="1"/>
  <c r="C34" i="2"/>
  <c r="K34" s="1"/>
  <c r="Z30" i="4" s="1"/>
  <c r="AB30" s="1"/>
  <c r="B34" i="2"/>
  <c r="A34"/>
  <c r="D33"/>
  <c r="L33" s="1"/>
  <c r="AC29" i="4" s="1"/>
  <c r="C33" i="2"/>
  <c r="K33" s="1"/>
  <c r="Z29" i="4" s="1"/>
  <c r="AB29" s="1"/>
  <c r="B33" i="2"/>
  <c r="A33"/>
  <c r="D32"/>
  <c r="L32" s="1"/>
  <c r="AC28" i="4" s="1"/>
  <c r="C32" i="2"/>
  <c r="K32" s="1"/>
  <c r="Z28" i="4" s="1"/>
  <c r="AB28" s="1"/>
  <c r="B32" i="2"/>
  <c r="A32"/>
  <c r="D31"/>
  <c r="L31" s="1"/>
  <c r="AC27" i="4" s="1"/>
  <c r="C31" i="2"/>
  <c r="K31" s="1"/>
  <c r="Z27" i="4" s="1"/>
  <c r="AB27" s="1"/>
  <c r="B31" i="2"/>
  <c r="A31"/>
  <c r="D30"/>
  <c r="L30" s="1"/>
  <c r="AC26" i="4" s="1"/>
  <c r="C30" i="2"/>
  <c r="K30" s="1"/>
  <c r="Z26" i="4" s="1"/>
  <c r="AB26" s="1"/>
  <c r="B30" i="2"/>
  <c r="A30"/>
  <c r="D29"/>
  <c r="L29" s="1"/>
  <c r="AC25" i="4" s="1"/>
  <c r="C29" i="2"/>
  <c r="K29" s="1"/>
  <c r="Z25" i="4" s="1"/>
  <c r="AB25" s="1"/>
  <c r="B29" i="2"/>
  <c r="A29"/>
  <c r="D28"/>
  <c r="L28" s="1"/>
  <c r="AC24" i="4" s="1"/>
  <c r="C28" i="2"/>
  <c r="K28" s="1"/>
  <c r="Z24" i="4" s="1"/>
  <c r="AB24" s="1"/>
  <c r="B28" i="2"/>
  <c r="A28"/>
  <c r="D27"/>
  <c r="L27" s="1"/>
  <c r="AC23" i="4" s="1"/>
  <c r="C27" i="2"/>
  <c r="K27" s="1"/>
  <c r="Z23" i="4" s="1"/>
  <c r="AB23" s="1"/>
  <c r="B27" i="2"/>
  <c r="A27"/>
  <c r="D26"/>
  <c r="L26" s="1"/>
  <c r="AC22" i="4" s="1"/>
  <c r="C26" i="2"/>
  <c r="K26" s="1"/>
  <c r="Z22" i="4" s="1"/>
  <c r="AB22" s="1"/>
  <c r="B26" i="2"/>
  <c r="A26"/>
  <c r="D25"/>
  <c r="L25" s="1"/>
  <c r="AC21" i="4" s="1"/>
  <c r="C25" i="2"/>
  <c r="K25" s="1"/>
  <c r="Z21" i="4" s="1"/>
  <c r="AB21" s="1"/>
  <c r="B25" i="2"/>
  <c r="A25"/>
  <c r="D24"/>
  <c r="L24" s="1"/>
  <c r="AC20" i="4" s="1"/>
  <c r="C24" i="2"/>
  <c r="K24" s="1"/>
  <c r="Z20" i="4" s="1"/>
  <c r="AB20" s="1"/>
  <c r="B24" i="2"/>
  <c r="A24"/>
  <c r="D23"/>
  <c r="L23" s="1"/>
  <c r="AC19" i="4" s="1"/>
  <c r="C23" i="2"/>
  <c r="K23" s="1"/>
  <c r="Z19" i="4" s="1"/>
  <c r="AB19" s="1"/>
  <c r="B23" i="2"/>
  <c r="A23"/>
  <c r="D22"/>
  <c r="L22" s="1"/>
  <c r="AC18" i="4" s="1"/>
  <c r="C22" i="2"/>
  <c r="K22" s="1"/>
  <c r="Z18" i="4" s="1"/>
  <c r="AB18" s="1"/>
  <c r="B22" i="2"/>
  <c r="A22"/>
  <c r="D21"/>
  <c r="L21" s="1"/>
  <c r="AC17" i="4" s="1"/>
  <c r="C21" i="2"/>
  <c r="K21" s="1"/>
  <c r="Z17" i="4" s="1"/>
  <c r="AB17" s="1"/>
  <c r="B21" i="2"/>
  <c r="A21"/>
  <c r="D20"/>
  <c r="L20" s="1"/>
  <c r="AC16" i="4" s="1"/>
  <c r="C20" i="2"/>
  <c r="K20" s="1"/>
  <c r="Z16" i="4" s="1"/>
  <c r="AB16" s="1"/>
  <c r="B20" i="2"/>
  <c r="A20"/>
  <c r="D19"/>
  <c r="L19" s="1"/>
  <c r="AC15" i="4" s="1"/>
  <c r="C19" i="2"/>
  <c r="K19" s="1"/>
  <c r="Z15" i="4" s="1"/>
  <c r="AB15" s="1"/>
  <c r="B19" i="2"/>
  <c r="A19"/>
  <c r="D18"/>
  <c r="L18" s="1"/>
  <c r="AC14" i="4" s="1"/>
  <c r="C18" i="2"/>
  <c r="K18" s="1"/>
  <c r="Z14" i="4" s="1"/>
  <c r="AB14" s="1"/>
  <c r="B18" i="2"/>
  <c r="A18"/>
  <c r="D17"/>
  <c r="L17" s="1"/>
  <c r="AC13" i="4" s="1"/>
  <c r="C17" i="2"/>
  <c r="K17" s="1"/>
  <c r="Z13" i="4" s="1"/>
  <c r="AB13" s="1"/>
  <c r="B17" i="2"/>
  <c r="A17"/>
  <c r="D16"/>
  <c r="L16" s="1"/>
  <c r="AC12" i="4" s="1"/>
  <c r="C16" i="2"/>
  <c r="K16" s="1"/>
  <c r="Z12" i="4" s="1"/>
  <c r="AB12" s="1"/>
  <c r="B16" i="2"/>
  <c r="A16"/>
  <c r="D15"/>
  <c r="L15" s="1"/>
  <c r="AC11" i="4" s="1"/>
  <c r="C15" i="2"/>
  <c r="K15" s="1"/>
  <c r="Z11" i="4" s="1"/>
  <c r="AB11" s="1"/>
  <c r="B15" i="2"/>
  <c r="A15"/>
  <c r="D14"/>
  <c r="L14" s="1"/>
  <c r="AC10" i="4" s="1"/>
  <c r="C14" i="2"/>
  <c r="K14" s="1"/>
  <c r="Z10" i="4" s="1"/>
  <c r="AB10" s="1"/>
  <c r="B14" i="2"/>
  <c r="A14"/>
  <c r="D13"/>
  <c r="L13" s="1"/>
  <c r="AC9" i="4" s="1"/>
  <c r="C13" i="2"/>
  <c r="K13" s="1"/>
  <c r="Z9" i="4" s="1"/>
  <c r="AB9" s="1"/>
  <c r="B13" i="2"/>
  <c r="A13"/>
  <c r="D12"/>
  <c r="L12" s="1"/>
  <c r="AC8" i="4" s="1"/>
  <c r="C12" i="2"/>
  <c r="K12" s="1"/>
  <c r="Z8" i="4" s="1"/>
  <c r="AB8" s="1"/>
  <c r="B12" i="2"/>
  <c r="A12"/>
  <c r="D11"/>
  <c r="L11" s="1"/>
  <c r="AC7" i="4" s="1"/>
  <c r="C11" i="2"/>
  <c r="K11" s="1"/>
  <c r="Z7" i="4" s="1"/>
  <c r="AB7" s="1"/>
  <c r="B11" i="2"/>
  <c r="A11"/>
  <c r="D10"/>
  <c r="L10" s="1"/>
  <c r="AC6" i="4" s="1"/>
  <c r="C10" i="2"/>
  <c r="K10" s="1"/>
  <c r="Z6" i="4" s="1"/>
  <c r="AB6" s="1"/>
  <c r="B10" i="2"/>
  <c r="A10"/>
  <c r="AG6" i="4" l="1"/>
  <c r="AE6"/>
  <c r="AG7"/>
  <c r="AE7"/>
  <c r="AG10"/>
  <c r="AE10"/>
  <c r="AG11"/>
  <c r="AE11"/>
  <c r="AG13"/>
  <c r="AE13"/>
  <c r="AG15"/>
  <c r="AE15"/>
  <c r="AG17"/>
  <c r="AE17"/>
  <c r="AG19"/>
  <c r="AE19"/>
  <c r="AG21"/>
  <c r="AE21"/>
  <c r="AG24"/>
  <c r="AE24"/>
  <c r="AG25"/>
  <c r="AE25"/>
  <c r="AG27"/>
  <c r="AE27"/>
  <c r="AG29"/>
  <c r="AE29"/>
  <c r="AG30"/>
  <c r="AE30"/>
  <c r="AG33"/>
  <c r="AE33"/>
  <c r="AG35"/>
  <c r="AE35"/>
  <c r="AG37"/>
  <c r="AE37"/>
  <c r="AG39"/>
  <c r="AE39"/>
  <c r="AG40"/>
  <c r="AE40"/>
  <c r="AG42"/>
  <c r="AE42"/>
  <c r="AG44"/>
  <c r="AE44"/>
  <c r="AG46"/>
  <c r="AE46"/>
  <c r="AG48"/>
  <c r="AE48"/>
  <c r="AG50"/>
  <c r="AE50"/>
  <c r="AG52"/>
  <c r="AE52"/>
  <c r="AG54"/>
  <c r="AE54"/>
  <c r="AG57"/>
  <c r="AE57"/>
  <c r="AG59"/>
  <c r="AE59"/>
  <c r="AG61"/>
  <c r="AE61"/>
  <c r="AG63"/>
  <c r="AE63"/>
  <c r="AG65"/>
  <c r="AE65"/>
  <c r="AG67"/>
  <c r="AE67"/>
  <c r="AG70"/>
  <c r="AE70"/>
  <c r="AG72"/>
  <c r="AE72"/>
  <c r="AG74"/>
  <c r="AE74"/>
  <c r="AG76"/>
  <c r="AE76"/>
  <c r="AG79"/>
  <c r="AE79"/>
  <c r="AG80"/>
  <c r="AE80"/>
  <c r="AG83"/>
  <c r="AE83"/>
  <c r="AG85"/>
  <c r="AE85"/>
  <c r="AG87"/>
  <c r="AE87"/>
  <c r="AG88"/>
  <c r="AE88"/>
  <c r="AG90"/>
  <c r="AE90"/>
  <c r="AG8"/>
  <c r="AE8"/>
  <c r="AG9"/>
  <c r="AE9"/>
  <c r="AG12"/>
  <c r="AE12"/>
  <c r="AG14"/>
  <c r="AE14"/>
  <c r="AG16"/>
  <c r="AE16"/>
  <c r="AG18"/>
  <c r="AE18"/>
  <c r="AG20"/>
  <c r="AE20"/>
  <c r="AG22"/>
  <c r="AE22"/>
  <c r="AG23"/>
  <c r="AE23"/>
  <c r="AG26"/>
  <c r="AE26"/>
  <c r="AG28"/>
  <c r="AE28"/>
  <c r="AG31"/>
  <c r="AE31"/>
  <c r="AG32"/>
  <c r="AE32"/>
  <c r="AG34"/>
  <c r="AE34"/>
  <c r="AG36"/>
  <c r="AE36"/>
  <c r="AG38"/>
  <c r="AE38"/>
  <c r="AG41"/>
  <c r="AE41"/>
  <c r="AG43"/>
  <c r="AE43"/>
  <c r="AG45"/>
  <c r="AE45"/>
  <c r="AG47"/>
  <c r="AE47"/>
  <c r="AG49"/>
  <c r="AE49"/>
  <c r="AG51"/>
  <c r="AE51"/>
  <c r="AG53"/>
  <c r="AE53"/>
  <c r="AG55"/>
  <c r="AE55"/>
  <c r="AG56"/>
  <c r="AE56"/>
  <c r="AG58"/>
  <c r="AE58"/>
  <c r="AG60"/>
  <c r="AE60"/>
  <c r="AG62"/>
  <c r="AE62"/>
  <c r="AG64"/>
  <c r="AE64"/>
  <c r="AG66"/>
  <c r="AE66"/>
  <c r="AG68"/>
  <c r="AE68"/>
  <c r="AG69"/>
  <c r="AE69"/>
  <c r="AG71"/>
  <c r="AE71"/>
  <c r="AG73"/>
  <c r="AE73"/>
  <c r="AG75"/>
  <c r="AE75"/>
  <c r="AG77"/>
  <c r="AE77"/>
  <c r="AG78"/>
  <c r="AE78"/>
  <c r="AG81"/>
  <c r="AE81"/>
  <c r="AG82"/>
  <c r="AE82"/>
  <c r="AG84"/>
  <c r="AE84"/>
  <c r="AG86"/>
  <c r="AE86"/>
  <c r="AG89"/>
  <c r="AE89"/>
  <c r="AG91"/>
  <c r="AE91"/>
  <c r="AF8"/>
  <c r="AF12"/>
  <c r="AF17"/>
  <c r="AF22"/>
  <c r="AF25"/>
  <c r="AF31"/>
  <c r="AF34"/>
  <c r="AF39"/>
  <c r="AF42"/>
  <c r="AF46"/>
  <c r="AF48"/>
  <c r="AF53"/>
  <c r="AF55"/>
  <c r="AF58"/>
  <c r="AF59"/>
  <c r="AF63"/>
  <c r="AF66"/>
  <c r="AF71"/>
  <c r="AF75"/>
  <c r="AF80"/>
  <c r="AF82"/>
  <c r="AF85"/>
  <c r="AF88"/>
  <c r="AF90"/>
  <c r="AF91"/>
  <c r="AF9"/>
  <c r="AF11"/>
  <c r="AF15"/>
  <c r="AF19"/>
  <c r="AF24"/>
  <c r="AF27"/>
  <c r="AF29"/>
  <c r="AF35"/>
  <c r="AF38"/>
  <c r="AF45"/>
  <c r="AF47"/>
  <c r="AF52"/>
  <c r="AF56"/>
  <c r="AF60"/>
  <c r="AF65"/>
  <c r="AF70"/>
  <c r="AF73"/>
  <c r="AF77"/>
  <c r="AF81"/>
  <c r="AF86"/>
  <c r="AF10"/>
  <c r="AF13"/>
  <c r="AF16"/>
  <c r="AF21"/>
  <c r="AF23"/>
  <c r="AF28"/>
  <c r="AF33"/>
  <c r="AF37"/>
  <c r="AF41"/>
  <c r="AF44"/>
  <c r="AF50"/>
  <c r="AF54"/>
  <c r="AF61"/>
  <c r="AF64"/>
  <c r="AF68"/>
  <c r="AF69"/>
  <c r="AF74"/>
  <c r="AF79"/>
  <c r="AF84"/>
  <c r="AF89"/>
  <c r="AF6"/>
  <c r="AF7"/>
  <c r="AF14"/>
  <c r="AF18"/>
  <c r="AF20"/>
  <c r="AF26"/>
  <c r="AF30"/>
  <c r="AF32"/>
  <c r="AF36"/>
  <c r="AF40"/>
  <c r="AF43"/>
  <c r="AF49"/>
  <c r="AF51"/>
  <c r="AF57"/>
  <c r="AF62"/>
  <c r="AF67"/>
  <c r="AF72"/>
  <c r="AF76"/>
  <c r="AF78"/>
  <c r="AF83"/>
  <c r="AF87"/>
  <c r="K11" i="1"/>
  <c r="N11" i="2" s="1"/>
  <c r="P11" s="1"/>
  <c r="K12" i="1"/>
  <c r="N12" i="2" s="1"/>
  <c r="P12" s="1"/>
  <c r="K13" i="1"/>
  <c r="N13" i="2" s="1"/>
  <c r="P13" s="1"/>
  <c r="K14" i="1"/>
  <c r="N14" i="2" s="1"/>
  <c r="P14" s="1"/>
  <c r="K15" i="1"/>
  <c r="N15" i="2" s="1"/>
  <c r="P15" s="1"/>
  <c r="K16" i="1"/>
  <c r="N16" i="2" s="1"/>
  <c r="P16" s="1"/>
  <c r="K17" i="1"/>
  <c r="N17" i="2" s="1"/>
  <c r="P17" s="1"/>
  <c r="K18" i="1"/>
  <c r="N18" i="2" s="1"/>
  <c r="P18" s="1"/>
  <c r="K19" i="1"/>
  <c r="N19" i="2" s="1"/>
  <c r="P19" s="1"/>
  <c r="K20" i="1"/>
  <c r="N20" i="2" s="1"/>
  <c r="P20" s="1"/>
  <c r="K21" i="1"/>
  <c r="N21" i="2" s="1"/>
  <c r="P21" s="1"/>
  <c r="K22" i="1"/>
  <c r="N22" i="2" s="1"/>
  <c r="P22" s="1"/>
  <c r="K23" i="1"/>
  <c r="N23" i="2" s="1"/>
  <c r="P23" s="1"/>
  <c r="K24" i="1"/>
  <c r="N24" i="2" s="1"/>
  <c r="P24" s="1"/>
  <c r="K25" i="1"/>
  <c r="N25" i="2" s="1"/>
  <c r="P25" s="1"/>
  <c r="K26" i="1"/>
  <c r="N26" i="2" s="1"/>
  <c r="P26" s="1"/>
  <c r="K27" i="1"/>
  <c r="N27" i="2" s="1"/>
  <c r="P27" s="1"/>
  <c r="K28" i="1"/>
  <c r="N28" i="2" s="1"/>
  <c r="P28" s="1"/>
  <c r="K29" i="1"/>
  <c r="N29" i="2" s="1"/>
  <c r="P29" s="1"/>
  <c r="K30" i="1"/>
  <c r="N30" i="2" s="1"/>
  <c r="P30" s="1"/>
  <c r="K31" i="1"/>
  <c r="N31" i="2" s="1"/>
  <c r="P31" s="1"/>
  <c r="K32" i="1"/>
  <c r="N32" i="2" s="1"/>
  <c r="P32" s="1"/>
  <c r="K33" i="1"/>
  <c r="N33" i="2" s="1"/>
  <c r="P33" s="1"/>
  <c r="K34" i="1"/>
  <c r="N34" i="2" s="1"/>
  <c r="P34" s="1"/>
  <c r="K35" i="1"/>
  <c r="N35" i="2" s="1"/>
  <c r="P35" s="1"/>
  <c r="K36" i="1"/>
  <c r="N36" i="2" s="1"/>
  <c r="P36" s="1"/>
  <c r="K37" i="1"/>
  <c r="N37" i="2" s="1"/>
  <c r="P37" s="1"/>
  <c r="K38" i="1"/>
  <c r="N38" i="2" s="1"/>
  <c r="P38" s="1"/>
  <c r="K39" i="1"/>
  <c r="N39" i="2" s="1"/>
  <c r="P39" s="1"/>
  <c r="K40" i="1"/>
  <c r="N40" i="2" s="1"/>
  <c r="P40" s="1"/>
  <c r="K41" i="1"/>
  <c r="N41" i="2" s="1"/>
  <c r="P41" s="1"/>
  <c r="K42" i="1"/>
  <c r="N42" i="2" s="1"/>
  <c r="P42" s="1"/>
  <c r="K43" i="1"/>
  <c r="N43" i="2" s="1"/>
  <c r="P43" s="1"/>
  <c r="K44" i="1"/>
  <c r="N44" i="2" s="1"/>
  <c r="P44" s="1"/>
  <c r="K45" i="1"/>
  <c r="N45" i="2" s="1"/>
  <c r="P45" s="1"/>
  <c r="K46" i="1"/>
  <c r="N46" i="2" s="1"/>
  <c r="P46" s="1"/>
  <c r="K47" i="1"/>
  <c r="N47" i="2" s="1"/>
  <c r="P47" s="1"/>
  <c r="K48" i="1"/>
  <c r="N48" i="2" s="1"/>
  <c r="P48" s="1"/>
  <c r="K49" i="1"/>
  <c r="N49" i="2" s="1"/>
  <c r="P49" s="1"/>
  <c r="K50" i="1"/>
  <c r="N50" i="2" s="1"/>
  <c r="P50" s="1"/>
  <c r="K51" i="1"/>
  <c r="N51" i="2" s="1"/>
  <c r="P51" s="1"/>
  <c r="K52" i="1"/>
  <c r="N52" i="2" s="1"/>
  <c r="P52" s="1"/>
  <c r="K53" i="1"/>
  <c r="N53" i="2" s="1"/>
  <c r="P53" s="1"/>
  <c r="K54" i="1"/>
  <c r="N54" i="2" s="1"/>
  <c r="P54" s="1"/>
  <c r="K55" i="1"/>
  <c r="N55" i="2" s="1"/>
  <c r="P55" s="1"/>
  <c r="K56" i="1"/>
  <c r="N56" i="2" s="1"/>
  <c r="P56" s="1"/>
  <c r="K57" i="1"/>
  <c r="N57" i="2" s="1"/>
  <c r="P57" s="1"/>
  <c r="K58" i="1"/>
  <c r="N58" i="2" s="1"/>
  <c r="P58" s="1"/>
  <c r="K59" i="1"/>
  <c r="N59" i="2" s="1"/>
  <c r="P59" s="1"/>
  <c r="K60" i="1"/>
  <c r="N60" i="2" s="1"/>
  <c r="P60" s="1"/>
  <c r="K61" i="1"/>
  <c r="N61" i="2" s="1"/>
  <c r="P61" s="1"/>
  <c r="K62" i="1"/>
  <c r="N62" i="2" s="1"/>
  <c r="P62" s="1"/>
  <c r="K63" i="1"/>
  <c r="N63" i="2" s="1"/>
  <c r="P63" s="1"/>
  <c r="K64" i="1"/>
  <c r="N64" i="2" s="1"/>
  <c r="P64" s="1"/>
  <c r="K65" i="1"/>
  <c r="N65" i="2" s="1"/>
  <c r="P65" s="1"/>
  <c r="K66" i="1"/>
  <c r="N66" i="2" s="1"/>
  <c r="P66" s="1"/>
  <c r="K67" i="1"/>
  <c r="N67" i="2" s="1"/>
  <c r="P67" s="1"/>
  <c r="K68" i="1"/>
  <c r="N68" i="2" s="1"/>
  <c r="P68" s="1"/>
  <c r="K69" i="1"/>
  <c r="N69" i="2" s="1"/>
  <c r="P69" s="1"/>
  <c r="K70" i="1"/>
  <c r="N70" i="2" s="1"/>
  <c r="P70" s="1"/>
  <c r="K71" i="1"/>
  <c r="N71" i="2" s="1"/>
  <c r="P71" s="1"/>
  <c r="K72" i="1"/>
  <c r="N72" i="2" s="1"/>
  <c r="P72" s="1"/>
  <c r="K73" i="1"/>
  <c r="N73" i="2" s="1"/>
  <c r="P73" s="1"/>
  <c r="K74" i="1"/>
  <c r="N74" i="2" s="1"/>
  <c r="P74" s="1"/>
  <c r="K75" i="1"/>
  <c r="N75" i="2" s="1"/>
  <c r="P75" s="1"/>
  <c r="K76" i="1"/>
  <c r="N85" i="2" s="1"/>
  <c r="P85" s="1"/>
  <c r="K77" i="1"/>
  <c r="N76" i="2" s="1"/>
  <c r="P76" s="1"/>
  <c r="K78" i="1"/>
  <c r="N77" i="2" s="1"/>
  <c r="P77" s="1"/>
  <c r="K79" i="1"/>
  <c r="N78" i="2" s="1"/>
  <c r="P78" s="1"/>
  <c r="K80" i="1"/>
  <c r="N79" i="2" s="1"/>
  <c r="P79" s="1"/>
  <c r="K81" i="1"/>
  <c r="N80" i="2" s="1"/>
  <c r="P80" s="1"/>
  <c r="K82" i="1"/>
  <c r="N81" i="2" s="1"/>
  <c r="P81" s="1"/>
  <c r="K83" i="1"/>
  <c r="N82" i="2" s="1"/>
  <c r="P82" s="1"/>
  <c r="K84" i="1"/>
  <c r="N83" i="2" s="1"/>
  <c r="P83" s="1"/>
  <c r="K85" i="1"/>
  <c r="N84" i="2" s="1"/>
  <c r="P84" s="1"/>
  <c r="K86" i="1"/>
  <c r="N93" i="2" s="1"/>
  <c r="P93" s="1"/>
  <c r="K87" i="1"/>
  <c r="N86" i="2" s="1"/>
  <c r="P86" s="1"/>
  <c r="K88" i="1"/>
  <c r="N87" i="2" s="1"/>
  <c r="P87" s="1"/>
  <c r="K89" i="1"/>
  <c r="N88" i="2" s="1"/>
  <c r="P88" s="1"/>
  <c r="K90" i="1"/>
  <c r="N89" i="2" s="1"/>
  <c r="P89" s="1"/>
  <c r="K91" i="1"/>
  <c r="N90" i="2" s="1"/>
  <c r="P90" s="1"/>
  <c r="K92" i="1"/>
  <c r="N91" i="2" s="1"/>
  <c r="P91" s="1"/>
  <c r="K93" i="1"/>
  <c r="N92" i="2" s="1"/>
  <c r="P92" s="1"/>
  <c r="K94" i="1"/>
  <c r="N94" i="2" s="1"/>
  <c r="P94" s="1"/>
  <c r="K95" i="1"/>
  <c r="N95" i="2" s="1"/>
  <c r="P95" s="1"/>
  <c r="J11" i="1"/>
  <c r="M11" i="2" s="1"/>
  <c r="O11" s="1"/>
  <c r="J12" i="1"/>
  <c r="M12" i="2" s="1"/>
  <c r="O12" s="1"/>
  <c r="J13" i="1"/>
  <c r="M13" i="2" s="1"/>
  <c r="O13" s="1"/>
  <c r="J14" i="1"/>
  <c r="M14" i="2" s="1"/>
  <c r="O14" s="1"/>
  <c r="J15" i="1"/>
  <c r="M15" i="2" s="1"/>
  <c r="O15" s="1"/>
  <c r="J16" i="1"/>
  <c r="M16" i="2" s="1"/>
  <c r="O16" s="1"/>
  <c r="J17" i="1"/>
  <c r="M17" i="2" s="1"/>
  <c r="O17" s="1"/>
  <c r="J18" i="1"/>
  <c r="M18" i="2" s="1"/>
  <c r="O18" s="1"/>
  <c r="J19" i="1"/>
  <c r="M19" i="2" s="1"/>
  <c r="O19" s="1"/>
  <c r="J20" i="1"/>
  <c r="M20" i="2" s="1"/>
  <c r="O20" s="1"/>
  <c r="J21" i="1"/>
  <c r="M21" i="2" s="1"/>
  <c r="O21" s="1"/>
  <c r="J22" i="1"/>
  <c r="M22" i="2" s="1"/>
  <c r="O22" s="1"/>
  <c r="J23" i="1"/>
  <c r="M23" i="2" s="1"/>
  <c r="O23" s="1"/>
  <c r="J24" i="1"/>
  <c r="M24" i="2" s="1"/>
  <c r="O24" s="1"/>
  <c r="J25" i="1"/>
  <c r="M25" i="2" s="1"/>
  <c r="O25" s="1"/>
  <c r="J26" i="1"/>
  <c r="M26" i="2" s="1"/>
  <c r="O26" s="1"/>
  <c r="J27" i="1"/>
  <c r="M27" i="2" s="1"/>
  <c r="O27" s="1"/>
  <c r="J28" i="1"/>
  <c r="M28" i="2" s="1"/>
  <c r="O28" s="1"/>
  <c r="J29" i="1"/>
  <c r="M29" i="2" s="1"/>
  <c r="O29" s="1"/>
  <c r="J30" i="1"/>
  <c r="M30" i="2" s="1"/>
  <c r="O30" s="1"/>
  <c r="J31" i="1"/>
  <c r="M31" i="2" s="1"/>
  <c r="O31" s="1"/>
  <c r="J32" i="1"/>
  <c r="M32" i="2" s="1"/>
  <c r="O32" s="1"/>
  <c r="J33" i="1"/>
  <c r="M33" i="2" s="1"/>
  <c r="O33" s="1"/>
  <c r="J34" i="1"/>
  <c r="M34" i="2" s="1"/>
  <c r="O34" s="1"/>
  <c r="J35" i="1"/>
  <c r="M35" i="2" s="1"/>
  <c r="O35" s="1"/>
  <c r="J36" i="1"/>
  <c r="M36" i="2" s="1"/>
  <c r="O36" s="1"/>
  <c r="J37" i="1"/>
  <c r="M37" i="2" s="1"/>
  <c r="O37" s="1"/>
  <c r="J38" i="1"/>
  <c r="M38" i="2" s="1"/>
  <c r="O38" s="1"/>
  <c r="J39" i="1"/>
  <c r="M39" i="2" s="1"/>
  <c r="O39" s="1"/>
  <c r="J40" i="1"/>
  <c r="M40" i="2" s="1"/>
  <c r="O40" s="1"/>
  <c r="J41" i="1"/>
  <c r="M41" i="2" s="1"/>
  <c r="O41" s="1"/>
  <c r="J42" i="1"/>
  <c r="M42" i="2" s="1"/>
  <c r="O42" s="1"/>
  <c r="J43" i="1"/>
  <c r="M43" i="2" s="1"/>
  <c r="O43" s="1"/>
  <c r="J44" i="1"/>
  <c r="M44" i="2" s="1"/>
  <c r="O44" s="1"/>
  <c r="J45" i="1"/>
  <c r="M45" i="2" s="1"/>
  <c r="O45" s="1"/>
  <c r="J46" i="1"/>
  <c r="M46" i="2" s="1"/>
  <c r="O46" s="1"/>
  <c r="J47" i="1"/>
  <c r="M47" i="2" s="1"/>
  <c r="O47" s="1"/>
  <c r="J48" i="1"/>
  <c r="M48" i="2" s="1"/>
  <c r="O48" s="1"/>
  <c r="J49" i="1"/>
  <c r="M49" i="2" s="1"/>
  <c r="O49" s="1"/>
  <c r="J50" i="1"/>
  <c r="M50" i="2" s="1"/>
  <c r="O50" s="1"/>
  <c r="J51" i="1"/>
  <c r="M51" i="2" s="1"/>
  <c r="O51" s="1"/>
  <c r="J52" i="1"/>
  <c r="M52" i="2" s="1"/>
  <c r="O52" s="1"/>
  <c r="J53" i="1"/>
  <c r="M53" i="2" s="1"/>
  <c r="O53" s="1"/>
  <c r="J54" i="1"/>
  <c r="M54" i="2" s="1"/>
  <c r="O54" s="1"/>
  <c r="J55" i="1"/>
  <c r="M55" i="2" s="1"/>
  <c r="O55" s="1"/>
  <c r="J56" i="1"/>
  <c r="M56" i="2" s="1"/>
  <c r="O56" s="1"/>
  <c r="J57" i="1"/>
  <c r="M57" i="2" s="1"/>
  <c r="O57" s="1"/>
  <c r="J58" i="1"/>
  <c r="M58" i="2" s="1"/>
  <c r="O58" s="1"/>
  <c r="J59" i="1"/>
  <c r="M59" i="2" s="1"/>
  <c r="O59" s="1"/>
  <c r="J60" i="1"/>
  <c r="M60" i="2" s="1"/>
  <c r="O60" s="1"/>
  <c r="J61" i="1"/>
  <c r="M61" i="2" s="1"/>
  <c r="O61" s="1"/>
  <c r="J62" i="1"/>
  <c r="M62" i="2" s="1"/>
  <c r="O62" s="1"/>
  <c r="J63" i="1"/>
  <c r="M63" i="2" s="1"/>
  <c r="O63" s="1"/>
  <c r="J64" i="1"/>
  <c r="M64" i="2" s="1"/>
  <c r="O64" s="1"/>
  <c r="J65" i="1"/>
  <c r="M65" i="2" s="1"/>
  <c r="O65" s="1"/>
  <c r="J66" i="1"/>
  <c r="M66" i="2" s="1"/>
  <c r="O66" s="1"/>
  <c r="J67" i="1"/>
  <c r="M67" i="2" s="1"/>
  <c r="O67" s="1"/>
  <c r="J68" i="1"/>
  <c r="M68" i="2" s="1"/>
  <c r="O68" s="1"/>
  <c r="J69" i="1"/>
  <c r="M69" i="2" s="1"/>
  <c r="O69" s="1"/>
  <c r="J70" i="1"/>
  <c r="M70" i="2" s="1"/>
  <c r="O70" s="1"/>
  <c r="J71" i="1"/>
  <c r="M71" i="2" s="1"/>
  <c r="O71" s="1"/>
  <c r="J72" i="1"/>
  <c r="M72" i="2" s="1"/>
  <c r="O72" s="1"/>
  <c r="J73" i="1"/>
  <c r="M73" i="2" s="1"/>
  <c r="O73" s="1"/>
  <c r="J74" i="1"/>
  <c r="M74" i="2" s="1"/>
  <c r="O74" s="1"/>
  <c r="J75" i="1"/>
  <c r="M75" i="2" s="1"/>
  <c r="O75" s="1"/>
  <c r="J76" i="1"/>
  <c r="M85" i="2" s="1"/>
  <c r="O85" s="1"/>
  <c r="J77" i="1"/>
  <c r="M76" i="2" s="1"/>
  <c r="O76" s="1"/>
  <c r="J78" i="1"/>
  <c r="M77" i="2" s="1"/>
  <c r="O77" s="1"/>
  <c r="J79" i="1"/>
  <c r="M78" i="2" s="1"/>
  <c r="O78" s="1"/>
  <c r="J80" i="1"/>
  <c r="M79" i="2" s="1"/>
  <c r="O79" s="1"/>
  <c r="J81" i="1"/>
  <c r="M80" i="2" s="1"/>
  <c r="O80" s="1"/>
  <c r="J82" i="1"/>
  <c r="M81" i="2" s="1"/>
  <c r="O81" s="1"/>
  <c r="J83" i="1"/>
  <c r="M82" i="2" s="1"/>
  <c r="O82" s="1"/>
  <c r="J84" i="1"/>
  <c r="M83" i="2" s="1"/>
  <c r="O83" s="1"/>
  <c r="J85" i="1"/>
  <c r="M84" i="2" s="1"/>
  <c r="O84" s="1"/>
  <c r="J86" i="1"/>
  <c r="M93" i="2" s="1"/>
  <c r="O93" s="1"/>
  <c r="J87" i="1"/>
  <c r="M86" i="2" s="1"/>
  <c r="O86" s="1"/>
  <c r="J88" i="1"/>
  <c r="M87" i="2" s="1"/>
  <c r="O87" s="1"/>
  <c r="J89" i="1"/>
  <c r="M88" i="2" s="1"/>
  <c r="O88" s="1"/>
  <c r="J90" i="1"/>
  <c r="M89" i="2" s="1"/>
  <c r="O89" s="1"/>
  <c r="J91" i="1"/>
  <c r="M90" i="2" s="1"/>
  <c r="O90" s="1"/>
  <c r="J92" i="1"/>
  <c r="M91" i="2" s="1"/>
  <c r="O91" s="1"/>
  <c r="J93" i="1"/>
  <c r="M92" i="2" s="1"/>
  <c r="O92" s="1"/>
  <c r="J94" i="1"/>
  <c r="M94" i="2" s="1"/>
  <c r="O94" s="1"/>
  <c r="J95" i="1"/>
  <c r="M95" i="2" s="1"/>
  <c r="O95" s="1"/>
  <c r="K10" i="1"/>
  <c r="N10" i="2" s="1"/>
  <c r="P10" s="1"/>
  <c r="J10" i="1"/>
  <c r="M10" i="2" s="1"/>
  <c r="O10" s="1"/>
</calcChain>
</file>

<file path=xl/sharedStrings.xml><?xml version="1.0" encoding="utf-8"?>
<sst xmlns="http://schemas.openxmlformats.org/spreadsheetml/2006/main" count="1142" uniqueCount="178">
  <si>
    <t>Чукотский автономный округ</t>
  </si>
  <si>
    <t>Еврейская автономная область</t>
  </si>
  <si>
    <t>Сахалинская область</t>
  </si>
  <si>
    <t>Магаданская область</t>
  </si>
  <si>
    <t>Камчатский край</t>
  </si>
  <si>
    <t>Амурская область</t>
  </si>
  <si>
    <t>Хабаровский край</t>
  </si>
  <si>
    <t>Приморский край</t>
  </si>
  <si>
    <t>Республика Саха (Якутия)</t>
  </si>
  <si>
    <t>Забайкальский край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</si>
  <si>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</si>
  <si>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</si>
  <si>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</si>
  <si>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</si>
  <si>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</si>
  <si>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</si>
  <si>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</si>
  <si>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</si>
  <si>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</si>
  <si>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</si>
  <si>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</si>
  <si>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Ямало-Ненецкий АО</t>
  </si>
  <si>
    <t>Ханты-Мансийский АО-Югра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</si>
  <si>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</si>
  <si>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</si>
  <si>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</si>
  <si>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</si>
  <si>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Ульяновская область</t>
  </si>
  <si>
    <t>Саратовская область</t>
  </si>
  <si>
    <t>Самарская область</t>
  </si>
  <si>
    <t>Пермский край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</si>
  <si>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</si>
  <si>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</si>
  <si>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</si>
  <si>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</si>
  <si>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</si>
  <si>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</si>
  <si>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</si>
  <si>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</si>
  <si>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</si>
  <si>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</si>
  <si>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г.Севастополь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</si>
  <si>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</si>
  <si>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</si>
  <si>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</si>
  <si>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</si>
  <si>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</si>
  <si>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</si>
  <si>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</si>
  <si>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>Ставропольский край</t>
  </si>
  <si>
    <t>Чеченская Республика</t>
  </si>
  <si>
    <t>Республика Северная Осетия-Алания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</si>
  <si>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</si>
  <si>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</si>
  <si>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</si>
  <si>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</si>
  <si>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Ненецкий АО</t>
  </si>
  <si>
    <t>г. 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</si>
  <si>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</si>
  <si>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</si>
  <si>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</si>
  <si>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</si>
  <si>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</si>
  <si>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</si>
  <si>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</si>
  <si>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</si>
  <si>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</si>
  <si>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г. 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</si>
  <si>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</si>
  <si>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</si>
  <si>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</si>
  <si>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</si>
  <si>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</si>
  <si>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</si>
  <si>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</si>
  <si>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</si>
  <si>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</si>
  <si>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</si>
  <si>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</si>
  <si>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</si>
  <si>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</si>
  <si>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</si>
  <si>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</si>
  <si>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</si>
  <si>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</si>
  <si>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в том числе:</t>
  </si>
  <si>
    <t>РОССИЙСКАЯ ФЕДЕРАЦИЯ</t>
  </si>
  <si>
    <t>А</t>
  </si>
  <si>
    <t>жилых помещений (квартира, комната)</t>
  </si>
  <si>
    <t xml:space="preserve">жилых домов </t>
  </si>
  <si>
    <t>3. Количество строений, помещений и сооружений, по которым налог предъявлен к уплате, единиц</t>
  </si>
  <si>
    <t xml:space="preserve"> </t>
  </si>
  <si>
    <t>за 2017 год</t>
  </si>
  <si>
    <t>Раздел III_x000D_
Отчет о налоговой базе и структуре начислений по налогу на имущество физических лиц</t>
  </si>
  <si>
    <t>5. Сумма подлежащая уплате в бюджет</t>
  </si>
  <si>
    <t>по жилым домам</t>
  </si>
  <si>
    <t>по жилым помещениям (квартира, комната)</t>
  </si>
  <si>
    <t xml:space="preserve">Средний налог на жилой дом </t>
  </si>
  <si>
    <t>Средний налог на квартиру/комнату</t>
  </si>
  <si>
    <t>5. Сумма, подлежащая уплате в бюджет</t>
  </si>
  <si>
    <t>Средний налог дом</t>
  </si>
  <si>
    <t>Средний налог квартира комната</t>
  </si>
  <si>
    <t>3. Количество земельных участков, по которым предъявлен налог к уплате, единиц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</si>
  <si>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</si>
  <si>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</si>
  <si>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</si>
  <si>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в отношении прочих земельных участков</t>
  </si>
  <si>
    <t>4. Кадастровая стоимость/_x000D_
нормативная цена</t>
  </si>
  <si>
    <t>5. Сумма налога, подлежащая уплате в бюджет</t>
  </si>
  <si>
    <t>в отношении земельных участков, отнесенных к землям сельскохозяйственного назначения или к землям в  составе зон сельскохозяйственного использования в населенных пунктах и используемых для сельскохозяйственного производства</t>
  </si>
  <si>
    <t>в отношении земельных участков, занятых жилищным фондом  и объектами инженерной инфрастуктуры жилищно-коммунального комплекса (за исключением доли в праве на земельный участок, приходящейся на объект, не относящийся к жилищноиу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</si>
  <si>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в отношении земельных участков,приобретенных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</si>
  <si>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С/Х</t>
  </si>
  <si>
    <t>ИЖС</t>
  </si>
  <si>
    <t>Садоводство</t>
  </si>
  <si>
    <t>Раздел II
Отчет о налоговой базе и структуре начислений по земельному налогу по физическим лицам</t>
  </si>
  <si>
    <t>за 2018 год</t>
  </si>
  <si>
    <t>тыс.руб</t>
  </si>
  <si>
    <t>2. Количество земельных участков, учтенных в базе данных налоговых органов, единиц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</si>
  <si>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</si>
  <si>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город Москва</t>
  </si>
  <si>
    <t>город Санкт-Петербург</t>
  </si>
  <si>
    <t>город Севастополь</t>
  </si>
  <si>
    <t>Республика Марий-Эл</t>
  </si>
  <si>
    <t>Ханты-Мансийский АО - Югра</t>
  </si>
  <si>
    <t>Ямало-Hенецкий АО</t>
  </si>
  <si>
    <t>Кемеровская область - Кузбасс</t>
  </si>
  <si>
    <t>Чукотский АО</t>
  </si>
  <si>
    <t>4. Кадастровая стоимость/
нормативная цена</t>
  </si>
  <si>
    <t>СХ 2017</t>
  </si>
  <si>
    <t>СХ2018</t>
  </si>
  <si>
    <t>ИЖС 2017</t>
  </si>
  <si>
    <t>ИЖС 2018</t>
  </si>
  <si>
    <t>Сад 2017</t>
  </si>
  <si>
    <t>Сад 2018</t>
  </si>
  <si>
    <t>Транспортный налог 2018</t>
  </si>
  <si>
    <t>Налог на дом 2018</t>
  </si>
  <si>
    <t>Налог на квартиру 2018</t>
  </si>
  <si>
    <t>Транспорт/ дом</t>
  </si>
  <si>
    <t>Транспорт/ квартира</t>
  </si>
  <si>
    <t>Транспорт/ земля ИЖС</t>
  </si>
  <si>
    <t>Транпорт/ Сад</t>
  </si>
  <si>
    <t>Транспорт /сх</t>
  </si>
  <si>
    <t>Средний транспортный налог 2018</t>
  </si>
  <si>
    <t>Отношение СХ налога к транспортному</t>
  </si>
  <si>
    <t/>
  </si>
  <si>
    <t xml:space="preserve">  Автомобили легковые с мощностью двигателя:</t>
  </si>
  <si>
    <t>Средний налог 2018</t>
  </si>
  <si>
    <t>количество участков</t>
  </si>
  <si>
    <t>Количество авто</t>
  </si>
  <si>
    <t>Отношение налога на с\х землю к транспортному</t>
  </si>
  <si>
    <t>Земельный участок под садоводство и ЛПХ</t>
  </si>
  <si>
    <t xml:space="preserve">Жилой дом </t>
  </si>
  <si>
    <t>Жилые помещения (квартира / комната)</t>
  </si>
  <si>
    <t>Земельный участок под ИЖС</t>
  </si>
  <si>
    <t>Земельный участок сельхозназначения</t>
  </si>
  <si>
    <t>Средний размер налога в зависимости от объекта налогообложения, руб., 2018 г.</t>
  </si>
  <si>
    <t>Легковой автомобиль</t>
  </si>
  <si>
    <t>консолидированный бюджет субъекта Российской Федерации и территориального государственного внебюджетного фонда</t>
  </si>
  <si>
    <t>Налог на имущество 2018</t>
  </si>
  <si>
    <t>Земельный налог 2018</t>
  </si>
  <si>
    <t>Российская федерация</t>
  </si>
  <si>
    <t>Российская Федерация</t>
  </si>
  <si>
    <t>г.Москва</t>
  </si>
  <si>
    <t>г.Байконур</t>
  </si>
  <si>
    <t>г.Санкт-Петербург</t>
  </si>
  <si>
    <t>Ненецкий автономный округ</t>
  </si>
  <si>
    <t>Ханты-Мансийский автономный округ - Югра</t>
  </si>
  <si>
    <t>Ямало-Ненецкий автономный округ</t>
  </si>
  <si>
    <t xml:space="preserve">Земельный налог </t>
  </si>
  <si>
    <t xml:space="preserve">Транспортный налог </t>
  </si>
  <si>
    <t xml:space="preserve">Налог на имущество </t>
  </si>
  <si>
    <t>изменение</t>
  </si>
  <si>
    <t>Налог на дом 2017</t>
  </si>
  <si>
    <t>Налог на квартиру 2017</t>
  </si>
  <si>
    <t>Динамика</t>
  </si>
  <si>
    <t>дом</t>
  </si>
  <si>
    <t>квартира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</si>
</sst>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7">
    <font>
      <sz val="10"/>
      <name val="Arial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 wrapText="1" indent="5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Protection="1">
      <protection locked="0"/>
    </xf>
    <xf numFmtId="2" fontId="0" fillId="0" borderId="3" xfId="0" applyNumberFormat="1" applyBorder="1" applyProtection="1">
      <protection locked="0"/>
    </xf>
    <xf numFmtId="0" fontId="0" fillId="0" borderId="0" xfId="0" applyFill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Fill="1" applyBorder="1"/>
    <xf numFmtId="3" fontId="0" fillId="0" borderId="3" xfId="0" applyNumberFormat="1" applyFill="1" applyBorder="1"/>
    <xf numFmtId="2" fontId="0" fillId="0" borderId="0" xfId="0" applyNumberFormat="1"/>
    <xf numFmtId="2" fontId="0" fillId="0" borderId="3" xfId="0" applyNumberFormat="1" applyBorder="1"/>
    <xf numFmtId="1" fontId="0" fillId="0" borderId="3" xfId="0" applyNumberFormat="1" applyBorder="1"/>
    <xf numFmtId="0" fontId="4" fillId="0" borderId="3" xfId="0" applyFont="1" applyBorder="1"/>
    <xf numFmtId="0" fontId="5" fillId="0" borderId="3" xfId="0" applyFont="1" applyBorder="1" applyAlignment="1">
      <alignment wrapText="1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 indent="5"/>
      <protection locked="0"/>
    </xf>
    <xf numFmtId="164" fontId="0" fillId="0" borderId="0" xfId="0" applyNumberFormat="1"/>
    <xf numFmtId="4" fontId="0" fillId="0" borderId="0" xfId="0" applyNumberFormat="1"/>
    <xf numFmtId="4" fontId="5" fillId="0" borderId="0" xfId="0" applyNumberFormat="1" applyFont="1" applyAlignment="1">
      <alignment wrapText="1"/>
    </xf>
    <xf numFmtId="4" fontId="0" fillId="0" borderId="3" xfId="0" applyNumberFormat="1" applyBorder="1"/>
    <xf numFmtId="4" fontId="0" fillId="0" borderId="5" xfId="0" applyNumberFormat="1" applyBorder="1"/>
    <xf numFmtId="4" fontId="4" fillId="0" borderId="5" xfId="0" applyNumberFormat="1" applyFont="1" applyBorder="1"/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/>
    <xf numFmtId="0" fontId="5" fillId="0" borderId="3" xfId="0" applyFont="1" applyBorder="1"/>
    <xf numFmtId="4" fontId="0" fillId="2" borderId="3" xfId="0" applyNumberFormat="1" applyFill="1" applyBorder="1"/>
    <xf numFmtId="4" fontId="5" fillId="3" borderId="3" xfId="0" applyNumberFormat="1" applyFont="1" applyFill="1" applyBorder="1" applyAlignment="1">
      <alignment wrapText="1"/>
    </xf>
    <xf numFmtId="4" fontId="0" fillId="3" borderId="3" xfId="0" applyNumberFormat="1" applyFill="1" applyBorder="1"/>
    <xf numFmtId="0" fontId="0" fillId="0" borderId="6" xfId="0" applyFill="1" applyBorder="1"/>
    <xf numFmtId="9" fontId="0" fillId="0" borderId="0" xfId="1" applyFont="1"/>
    <xf numFmtId="9" fontId="5" fillId="0" borderId="3" xfId="1" applyFont="1" applyFill="1" applyBorder="1" applyAlignment="1">
      <alignment wrapText="1"/>
    </xf>
    <xf numFmtId="9" fontId="0" fillId="0" borderId="3" xfId="1" applyFont="1" applyBorder="1"/>
    <xf numFmtId="165" fontId="0" fillId="0" borderId="0" xfId="1" applyNumberFormat="1" applyFont="1"/>
    <xf numFmtId="2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65" fontId="4" fillId="0" borderId="0" xfId="1" applyNumberFormat="1" applyFont="1" applyAlignment="1">
      <alignment wrapText="1"/>
    </xf>
    <xf numFmtId="3" fontId="0" fillId="0" borderId="0" xfId="0" applyNumberFormat="1"/>
    <xf numFmtId="0" fontId="4" fillId="0" borderId="0" xfId="0" applyFont="1"/>
    <xf numFmtId="2" fontId="4" fillId="0" borderId="0" xfId="0" applyNumberFormat="1" applyFont="1"/>
    <xf numFmtId="0" fontId="13" fillId="0" borderId="9" xfId="2" applyNumberFormat="1" applyFont="1" applyBorder="1" applyAlignment="1">
      <alignment vertical="top" wrapText="1"/>
    </xf>
    <xf numFmtId="0" fontId="12" fillId="0" borderId="0" xfId="2"/>
    <xf numFmtId="0" fontId="15" fillId="4" borderId="5" xfId="2" applyNumberFormat="1" applyFont="1" applyFill="1" applyBorder="1" applyAlignment="1">
      <alignment horizontal="left" vertical="top" wrapText="1"/>
    </xf>
    <xf numFmtId="4" fontId="15" fillId="4" borderId="3" xfId="2" applyNumberFormat="1" applyFont="1" applyFill="1" applyBorder="1" applyAlignment="1">
      <alignment vertical="top"/>
    </xf>
    <xf numFmtId="0" fontId="15" fillId="0" borderId="5" xfId="2" applyNumberFormat="1" applyFont="1" applyBorder="1" applyAlignment="1">
      <alignment horizontal="left" vertical="top" wrapText="1"/>
    </xf>
    <xf numFmtId="0" fontId="15" fillId="4" borderId="11" xfId="2" applyNumberFormat="1" applyFont="1" applyFill="1" applyBorder="1" applyAlignment="1">
      <alignment horizontal="left" vertical="top" wrapText="1"/>
    </xf>
    <xf numFmtId="2" fontId="12" fillId="0" borderId="0" xfId="2" applyNumberFormat="1"/>
    <xf numFmtId="0" fontId="14" fillId="0" borderId="9" xfId="2" applyNumberFormat="1" applyFont="1" applyBorder="1" applyAlignment="1">
      <alignment horizontal="left" vertical="top" wrapText="1"/>
    </xf>
    <xf numFmtId="4" fontId="14" fillId="0" borderId="12" xfId="2" applyNumberFormat="1" applyFont="1" applyBorder="1" applyAlignment="1">
      <alignment horizontal="left" vertical="top" wrapText="1"/>
    </xf>
    <xf numFmtId="4" fontId="16" fillId="4" borderId="3" xfId="2" applyNumberFormat="1" applyFont="1" applyFill="1" applyBorder="1" applyAlignment="1">
      <alignment vertical="top"/>
    </xf>
    <xf numFmtId="4" fontId="16" fillId="0" borderId="3" xfId="2" applyNumberFormat="1" applyFont="1" applyBorder="1" applyAlignment="1">
      <alignment vertical="top"/>
    </xf>
    <xf numFmtId="0" fontId="15" fillId="4" borderId="10" xfId="2" applyFont="1" applyFill="1" applyBorder="1" applyAlignment="1">
      <alignment wrapText="1"/>
    </xf>
    <xf numFmtId="165" fontId="5" fillId="0" borderId="3" xfId="1" applyNumberFormat="1" applyFont="1" applyBorder="1"/>
    <xf numFmtId="165" fontId="0" fillId="2" borderId="3" xfId="1" applyNumberFormat="1" applyFont="1" applyFill="1" applyBorder="1"/>
    <xf numFmtId="165" fontId="0" fillId="0" borderId="3" xfId="1" applyNumberFormat="1" applyFont="1" applyBorder="1"/>
    <xf numFmtId="165" fontId="5" fillId="0" borderId="3" xfId="1" applyNumberFormat="1" applyFont="1" applyBorder="1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0" applyFont="1" applyBorder="1" applyAlignment="1">
      <alignment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2" fontId="4" fillId="0" borderId="3" xfId="0" applyNumberFormat="1" applyFont="1" applyBorder="1" applyAlignment="1">
      <alignment wrapText="1"/>
    </xf>
    <xf numFmtId="2" fontId="0" fillId="0" borderId="3" xfId="0" applyNumberFormat="1" applyBorder="1" applyAlignment="1">
      <alignment wrapText="1"/>
    </xf>
    <xf numFmtId="0" fontId="0" fillId="0" borderId="3" xfId="0" applyFill="1" applyBorder="1" applyAlignment="1">
      <alignment horizontal="center" vertical="top" wrapText="1"/>
    </xf>
    <xf numFmtId="0" fontId="0" fillId="0" borderId="3" xfId="0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1" builtinId="5"/>
    <cellStyle name="Процентный 2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Средний размер начисленного налога в зависимости от объекта налогообложения, руб., 2018 г.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График!$B$3</c:f>
              <c:strCache>
                <c:ptCount val="1"/>
                <c:pt idx="0">
                  <c:v>Средний размер налога в зависимости от объекта налогообложения, руб., 2018 г.</c:v>
                </c:pt>
              </c:strCache>
            </c:strRef>
          </c:tx>
          <c:cat>
            <c:strRef>
              <c:f>График!$A$4:$A$9</c:f>
              <c:strCache>
                <c:ptCount val="6"/>
                <c:pt idx="0">
                  <c:v>Земельный участок под садоводство и ЛПХ</c:v>
                </c:pt>
                <c:pt idx="1">
                  <c:v>Жилой дом </c:v>
                </c:pt>
                <c:pt idx="2">
                  <c:v>Жилые помещения (квартира / комната)</c:v>
                </c:pt>
                <c:pt idx="3">
                  <c:v>Земельный участок под ИЖС</c:v>
                </c:pt>
                <c:pt idx="4">
                  <c:v>Земельный участок сельхозназначения</c:v>
                </c:pt>
                <c:pt idx="5">
                  <c:v>Легковой автомобиль</c:v>
                </c:pt>
              </c:strCache>
            </c:strRef>
          </c:cat>
          <c:val>
            <c:numRef>
              <c:f>График!$B$4:$B$9</c:f>
              <c:numCache>
                <c:formatCode>0.00</c:formatCode>
                <c:ptCount val="6"/>
                <c:pt idx="0">
                  <c:v>644.14148030349679</c:v>
                </c:pt>
                <c:pt idx="1">
                  <c:v>1278.760632420838</c:v>
                </c:pt>
                <c:pt idx="2">
                  <c:v>1319.4380583582706</c:v>
                </c:pt>
                <c:pt idx="3">
                  <c:v>1405.7647144968062</c:v>
                </c:pt>
                <c:pt idx="4">
                  <c:v>2078.5034492522832</c:v>
                </c:pt>
                <c:pt idx="5">
                  <c:v>3005.9397564127671</c:v>
                </c:pt>
              </c:numCache>
            </c:numRef>
          </c:val>
        </c:ser>
        <c:dLbls/>
        <c:axId val="61369728"/>
        <c:axId val="107336832"/>
      </c:barChart>
      <c:catAx>
        <c:axId val="61369728"/>
        <c:scaling>
          <c:orientation val="minMax"/>
        </c:scaling>
        <c:axPos val="b"/>
        <c:tickLblPos val="low"/>
        <c:txPr>
          <a:bodyPr/>
          <a:lstStyle/>
          <a:p>
            <a:pPr>
              <a:defRPr sz="800"/>
            </a:pPr>
            <a:endParaRPr lang="ru-RU"/>
          </a:p>
        </c:txPr>
        <c:crossAx val="107336832"/>
        <c:crosses val="autoZero"/>
        <c:auto val="1"/>
        <c:lblAlgn val="ctr"/>
        <c:lblOffset val="1"/>
      </c:catAx>
      <c:valAx>
        <c:axId val="107336832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6136972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plotArea>
      <c:layout/>
      <c:pieChart>
        <c:varyColors val="1"/>
        <c:ser>
          <c:idx val="0"/>
          <c:order val="0"/>
          <c:tx>
            <c:strRef>
              <c:f>'График доли'!$K$2</c:f>
              <c:strCache>
                <c:ptCount val="1"/>
                <c:pt idx="0">
                  <c:v>Российская Федерация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Percent val="1"/>
          </c:dLbls>
          <c:cat>
            <c:strRef>
              <c:f>'График доли'!$L$1:$N$1</c:f>
              <c:strCache>
                <c:ptCount val="3"/>
                <c:pt idx="0">
                  <c:v>Налог на имущество </c:v>
                </c:pt>
                <c:pt idx="1">
                  <c:v>Транспортный налог </c:v>
                </c:pt>
                <c:pt idx="2">
                  <c:v>Земельный налог </c:v>
                </c:pt>
              </c:strCache>
            </c:strRef>
          </c:cat>
          <c:val>
            <c:numRef>
              <c:f>'График доли'!$L$2:$N$2</c:f>
              <c:numCache>
                <c:formatCode>0.00</c:formatCode>
                <c:ptCount val="3"/>
                <c:pt idx="0">
                  <c:v>61344302181.099998</c:v>
                </c:pt>
                <c:pt idx="1">
                  <c:v>132048227811.39999</c:v>
                </c:pt>
                <c:pt idx="2">
                  <c:v>45060316960.589996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9428477690288732"/>
          <c:y val="1.9512195121951223E-2"/>
        </c:manualLayout>
      </c:layout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plotArea>
      <c:layout/>
      <c:pieChart>
        <c:varyColors val="1"/>
        <c:ser>
          <c:idx val="0"/>
          <c:order val="0"/>
          <c:tx>
            <c:strRef>
              <c:f>'График доли'!$Q$2</c:f>
              <c:strCache>
                <c:ptCount val="1"/>
                <c:pt idx="0">
                  <c:v>г. Москва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Percent val="1"/>
          </c:dLbls>
          <c:cat>
            <c:strRef>
              <c:f>'График доли'!$R$1:$T$1</c:f>
              <c:strCache>
                <c:ptCount val="3"/>
                <c:pt idx="0">
                  <c:v>Налог на имущество </c:v>
                </c:pt>
                <c:pt idx="1">
                  <c:v>Транспортный налог </c:v>
                </c:pt>
                <c:pt idx="2">
                  <c:v>Земельный налог </c:v>
                </c:pt>
              </c:strCache>
            </c:strRef>
          </c:cat>
          <c:val>
            <c:numRef>
              <c:f>'График доли'!$R$2:$T$2</c:f>
              <c:numCache>
                <c:formatCode>0.00</c:formatCode>
                <c:ptCount val="3"/>
                <c:pt idx="0">
                  <c:v>16206561656.43</c:v>
                </c:pt>
                <c:pt idx="1">
                  <c:v>20885328763.84</c:v>
                </c:pt>
                <c:pt idx="2">
                  <c:v>675949431.57000005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plotArea>
      <c:layout/>
      <c:pieChart>
        <c:varyColors val="1"/>
        <c:ser>
          <c:idx val="0"/>
          <c:order val="0"/>
          <c:tx>
            <c:strRef>
              <c:f>'График доли'!$Y$2</c:f>
              <c:strCache>
                <c:ptCount val="1"/>
                <c:pt idx="0">
                  <c:v>Московская область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Percent val="1"/>
          </c:dLbls>
          <c:cat>
            <c:strRef>
              <c:f>'График доли'!$Z$1:$AB$1</c:f>
              <c:strCache>
                <c:ptCount val="3"/>
                <c:pt idx="0">
                  <c:v>Налог на имущество </c:v>
                </c:pt>
                <c:pt idx="1">
                  <c:v>Транспортный налог </c:v>
                </c:pt>
                <c:pt idx="2">
                  <c:v>Земельный налог </c:v>
                </c:pt>
              </c:strCache>
            </c:strRef>
          </c:cat>
          <c:val>
            <c:numRef>
              <c:f>'График доли'!$Z$2:$AB$2</c:f>
              <c:numCache>
                <c:formatCode>0.00</c:formatCode>
                <c:ptCount val="3"/>
                <c:pt idx="0">
                  <c:v>5069631699.5900002</c:v>
                </c:pt>
                <c:pt idx="1">
                  <c:v>12193691520.120001</c:v>
                </c:pt>
                <c:pt idx="2">
                  <c:v>10079888021.959999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b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</xdr:row>
      <xdr:rowOff>152400</xdr:rowOff>
    </xdr:from>
    <xdr:to>
      <xdr:col>17</xdr:col>
      <xdr:colOff>238125</xdr:colOff>
      <xdr:row>39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4</xdr:row>
      <xdr:rowOff>57150</xdr:rowOff>
    </xdr:from>
    <xdr:to>
      <xdr:col>13</xdr:col>
      <xdr:colOff>1057275</xdr:colOff>
      <xdr:row>28</xdr:row>
      <xdr:rowOff>133350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581025</xdr:colOff>
      <xdr:row>3</xdr:row>
      <xdr:rowOff>0</xdr:rowOff>
    </xdr:from>
    <xdr:to>
      <xdr:col>20</xdr:col>
      <xdr:colOff>523875</xdr:colOff>
      <xdr:row>27</xdr:row>
      <xdr:rowOff>19050</xdr:rowOff>
    </xdr:to>
    <xdr:graphicFrame macro="">
      <xdr:nvGraphicFramePr>
        <xdr:cNvPr id="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523875</xdr:colOff>
      <xdr:row>3</xdr:row>
      <xdr:rowOff>0</xdr:rowOff>
    </xdr:from>
    <xdr:to>
      <xdr:col>28</xdr:col>
      <xdr:colOff>390525</xdr:colOff>
      <xdr:row>27</xdr:row>
      <xdr:rowOff>47625</xdr:rowOff>
    </xdr:to>
    <xdr:graphicFrame macro="">
      <xdr:nvGraphicFramePr>
        <xdr:cNvPr id="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0.01289</cdr:x>
      <cdr:y>0.10858</cdr:y>
    </cdr:from>
    <cdr:to>
      <cdr:x>0.99717</cdr:x>
      <cdr:y>0.20906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691" y="426402"/>
          <a:ext cx="6618910" cy="395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Доли различных налогов в общих  </a:t>
          </a:r>
          <a:r>
            <a:rPr lang="ru-RU" sz="1100" baseline="0"/>
            <a:t>поступлениях от  владения имуществом физическими лицами в 2018 г. 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b/backup/&#1052;&#1086;&#1080;%20&#1076;&#1086;&#1082;&#1091;&#1084;&#1077;&#1085;&#1090;&#1099;/Events/&#1058;&#1072;&#1088;&#1072;&#1089;&#1086;&#1074;&#1072;/&#1048;&#1089;&#1089;&#1083;&#1077;&#1076;&#1086;&#1074;&#1072;&#1085;&#1080;&#1103;/&#1053;&#1072;&#1083;&#1086;&#1075;&#1080;/&#1060;&#1048;&#1053;&#1040;&#1051;/&#1048;&#1084;&#1091;&#1097;&#1077;&#1089;&#1090;&#1074;&#1077;&#1085;&#1085;&#1099;&#1077;%20&#1085;&#1072;&#1083;&#1086;&#1075;&#1080;%202016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b/backup/&#1052;&#1086;&#1080;%20&#1076;&#1086;&#1082;&#1091;&#1084;&#1077;&#1085;&#1090;&#1099;/Events/&#1058;&#1072;&#1088;&#1072;&#1089;&#1086;&#1074;&#1072;/&#1048;&#1089;&#1089;&#1083;&#1077;&#1076;&#1086;&#1074;&#1072;&#1085;&#1080;&#1103;/&#1053;&#1072;&#1083;&#1086;&#1075;&#1080;/&#1060;&#1048;&#1053;&#1040;&#1051;/&#1053;&#1072;&#1083;&#1086;&#1075;%20&#1085;&#1072;%20&#1080;&#1084;&#1091;&#1097;&#1077;&#1089;&#1090;&#1074;&#1086;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b/backup/&#1052;&#1086;&#1080;%20&#1076;&#1086;&#1082;&#1091;&#1084;&#1077;&#1085;&#1090;&#1099;/Events/&#1058;&#1072;&#1088;&#1072;&#1089;&#1086;&#1074;&#1072;/&#1048;&#1089;&#1089;&#1083;&#1077;&#1076;&#1086;&#1074;&#1072;&#1085;&#1080;&#1103;/&#1053;&#1072;&#1083;&#1086;&#1075;&#1080;/&#1060;&#1048;&#1053;&#1040;&#1051;/&#1044;&#1086;&#1088;&#1086;&#1075;&#1080;&#1077;%20&#1072;&#1074;&#1090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DO_METADATA"/>
      <sheetName val="2016"/>
      <sheetName val="2017"/>
      <sheetName val="налоги на физ лиц 2017"/>
      <sheetName val="2018"/>
      <sheetName val="Налоги на физ лиц 2018"/>
      <sheetName val="Сравнение 2017 к 2018"/>
      <sheetName val="Численность населения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hidd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РОССИЙСКАЯ ФЕДЕРАЦИЯ</v>
          </cell>
          <cell r="AT1">
            <v>41991708</v>
          </cell>
          <cell r="AU1">
            <v>6634190</v>
          </cell>
          <cell r="AV1">
            <v>30248052</v>
          </cell>
        </row>
        <row r="4">
          <cell r="A4" t="str">
            <v>Белгородская область</v>
          </cell>
          <cell r="AT4">
            <v>415435</v>
          </cell>
          <cell r="AU4">
            <v>111702</v>
          </cell>
          <cell r="AV4">
            <v>239389</v>
          </cell>
        </row>
        <row r="5">
          <cell r="A5" t="str">
            <v>Брянская область</v>
          </cell>
          <cell r="AT5">
            <v>315477</v>
          </cell>
          <cell r="AU5">
            <v>75334</v>
          </cell>
          <cell r="AV5">
            <v>203474</v>
          </cell>
        </row>
        <row r="6">
          <cell r="A6" t="str">
            <v>Владимирская область</v>
          </cell>
          <cell r="AT6">
            <v>514006</v>
          </cell>
          <cell r="AU6">
            <v>76020</v>
          </cell>
          <cell r="AV6">
            <v>366232</v>
          </cell>
        </row>
        <row r="7">
          <cell r="A7" t="str">
            <v>Воронежская область</v>
          </cell>
          <cell r="AT7">
            <v>741709</v>
          </cell>
          <cell r="AU7">
            <v>179005</v>
          </cell>
          <cell r="AV7">
            <v>462393</v>
          </cell>
        </row>
        <row r="8">
          <cell r="A8" t="str">
            <v>Ивановская область</v>
          </cell>
          <cell r="AT8">
            <v>312292</v>
          </cell>
          <cell r="AU8">
            <v>42334</v>
          </cell>
          <cell r="AV8">
            <v>241607</v>
          </cell>
        </row>
        <row r="9">
          <cell r="A9" t="str">
            <v>Калужская область</v>
          </cell>
          <cell r="AT9">
            <v>387596</v>
          </cell>
          <cell r="AU9">
            <v>73013</v>
          </cell>
          <cell r="AV9">
            <v>258847</v>
          </cell>
        </row>
        <row r="10">
          <cell r="A10" t="str">
            <v>Костромская область</v>
          </cell>
          <cell r="AT10">
            <v>209535</v>
          </cell>
          <cell r="AU10">
            <v>28012</v>
          </cell>
          <cell r="AV10">
            <v>151467</v>
          </cell>
        </row>
        <row r="11">
          <cell r="A11" t="str">
            <v>Курская область</v>
          </cell>
          <cell r="AT11">
            <v>299508</v>
          </cell>
          <cell r="AU11">
            <v>70812</v>
          </cell>
          <cell r="AV11">
            <v>193077</v>
          </cell>
        </row>
        <row r="12">
          <cell r="A12" t="str">
            <v>Липецкая область</v>
          </cell>
          <cell r="AT12">
            <v>351124</v>
          </cell>
          <cell r="AU12">
            <v>69574</v>
          </cell>
          <cell r="AV12">
            <v>233770</v>
          </cell>
        </row>
        <row r="13">
          <cell r="A13" t="str">
            <v>Московская область</v>
          </cell>
          <cell r="AT13">
            <v>3370236</v>
          </cell>
          <cell r="AU13">
            <v>546171</v>
          </cell>
          <cell r="AV13">
            <v>2346216</v>
          </cell>
        </row>
        <row r="14">
          <cell r="A14" t="str">
            <v>Орловская область</v>
          </cell>
          <cell r="AT14">
            <v>225843</v>
          </cell>
          <cell r="AU14">
            <v>40598</v>
          </cell>
          <cell r="AV14">
            <v>152941</v>
          </cell>
        </row>
        <row r="15">
          <cell r="A15" t="str">
            <v>Рязанская область</v>
          </cell>
          <cell r="AT15">
            <v>384426</v>
          </cell>
          <cell r="AU15">
            <v>52735</v>
          </cell>
          <cell r="AV15">
            <v>267296</v>
          </cell>
        </row>
        <row r="16">
          <cell r="A16" t="str">
            <v>Смоленская область</v>
          </cell>
          <cell r="AT16">
            <v>305554</v>
          </cell>
          <cell r="AU16">
            <v>66890</v>
          </cell>
          <cell r="AV16">
            <v>206058</v>
          </cell>
        </row>
        <row r="17">
          <cell r="A17" t="str">
            <v>Тамбовская область</v>
          </cell>
          <cell r="AT17">
            <v>269793</v>
          </cell>
          <cell r="AU17">
            <v>63818</v>
          </cell>
          <cell r="AV17">
            <v>166029</v>
          </cell>
        </row>
        <row r="18">
          <cell r="A18" t="str">
            <v>Тверская область</v>
          </cell>
          <cell r="AT18">
            <v>450683</v>
          </cell>
          <cell r="AU18">
            <v>91267</v>
          </cell>
          <cell r="AV18">
            <v>304531</v>
          </cell>
        </row>
        <row r="19">
          <cell r="A19" t="str">
            <v>Тульская область</v>
          </cell>
          <cell r="AT19">
            <v>413625</v>
          </cell>
          <cell r="AU19">
            <v>52609</v>
          </cell>
          <cell r="AV19">
            <v>308635</v>
          </cell>
        </row>
        <row r="20">
          <cell r="A20" t="str">
            <v>Ярославская область</v>
          </cell>
          <cell r="AT20">
            <v>428432</v>
          </cell>
          <cell r="AU20">
            <v>42922</v>
          </cell>
          <cell r="AV20">
            <v>335141</v>
          </cell>
        </row>
        <row r="21">
          <cell r="A21" t="str">
            <v>город Москва</v>
          </cell>
          <cell r="AT21">
            <v>3146980</v>
          </cell>
          <cell r="AU21">
            <v>48456</v>
          </cell>
          <cell r="AV21">
            <v>2767272</v>
          </cell>
        </row>
        <row r="23">
          <cell r="A23" t="str">
            <v>Республика Карелия</v>
          </cell>
          <cell r="AT23">
            <v>199578</v>
          </cell>
          <cell r="AU23">
            <v>18178</v>
          </cell>
          <cell r="AV23">
            <v>165517</v>
          </cell>
        </row>
        <row r="24">
          <cell r="A24" t="str">
            <v>Республика Коми</v>
          </cell>
          <cell r="AT24">
            <v>268985</v>
          </cell>
          <cell r="AU24">
            <v>17887</v>
          </cell>
          <cell r="AV24">
            <v>214506</v>
          </cell>
        </row>
        <row r="25">
          <cell r="A25" t="str">
            <v>Архангельская область</v>
          </cell>
          <cell r="AT25">
            <v>302540</v>
          </cell>
          <cell r="AU25">
            <v>32709</v>
          </cell>
          <cell r="AV25">
            <v>239195</v>
          </cell>
        </row>
        <row r="26">
          <cell r="A26" t="str">
            <v>Вологодская область</v>
          </cell>
          <cell r="AT26">
            <v>394391</v>
          </cell>
          <cell r="AU26">
            <v>40291</v>
          </cell>
          <cell r="AV26">
            <v>313928</v>
          </cell>
        </row>
        <row r="27">
          <cell r="A27" t="str">
            <v>Калининградская область</v>
          </cell>
          <cell r="AT27">
            <v>367772</v>
          </cell>
          <cell r="AU27">
            <v>49115</v>
          </cell>
          <cell r="AV27">
            <v>265097</v>
          </cell>
        </row>
        <row r="28">
          <cell r="A28" t="str">
            <v>Ленинградская область</v>
          </cell>
          <cell r="AT28">
            <v>709697</v>
          </cell>
          <cell r="AU28">
            <v>144275</v>
          </cell>
          <cell r="AV28">
            <v>517903</v>
          </cell>
        </row>
        <row r="29">
          <cell r="A29" t="str">
            <v>Мурманская область</v>
          </cell>
          <cell r="AT29">
            <v>233488</v>
          </cell>
          <cell r="AU29">
            <v>2402</v>
          </cell>
          <cell r="AV29">
            <v>202112</v>
          </cell>
        </row>
        <row r="30">
          <cell r="A30" t="str">
            <v>Новгородская область</v>
          </cell>
          <cell r="AT30">
            <v>214959</v>
          </cell>
          <cell r="AU30">
            <v>30973</v>
          </cell>
          <cell r="AV30">
            <v>152904</v>
          </cell>
        </row>
        <row r="31">
          <cell r="A31" t="str">
            <v>Псковская область</v>
          </cell>
          <cell r="AT31">
            <v>204872</v>
          </cell>
          <cell r="AU31">
            <v>38447</v>
          </cell>
          <cell r="AV31">
            <v>143589</v>
          </cell>
        </row>
        <row r="32">
          <cell r="A32" t="str">
            <v>город Санкт-Петербург</v>
          </cell>
          <cell r="AT32">
            <v>1627150</v>
          </cell>
          <cell r="AU32">
            <v>17966</v>
          </cell>
          <cell r="AV32">
            <v>1559449</v>
          </cell>
        </row>
        <row r="33">
          <cell r="A33" t="str">
            <v>Ненецкий АО</v>
          </cell>
          <cell r="AT33">
            <v>11438</v>
          </cell>
          <cell r="AU33">
            <v>1298</v>
          </cell>
          <cell r="AV33">
            <v>7394</v>
          </cell>
        </row>
        <row r="35">
          <cell r="A35" t="str">
            <v>Республика Дагестан</v>
          </cell>
          <cell r="AT35">
            <v>150767</v>
          </cell>
          <cell r="AU35">
            <v>76723</v>
          </cell>
          <cell r="AV35">
            <v>67981</v>
          </cell>
        </row>
        <row r="36">
          <cell r="A36" t="str">
            <v>Республика Ингушетия</v>
          </cell>
          <cell r="AT36">
            <v>36716</v>
          </cell>
          <cell r="AU36">
            <v>20527</v>
          </cell>
          <cell r="AV36">
            <v>11571</v>
          </cell>
        </row>
        <row r="37">
          <cell r="A37" t="str">
            <v>Кабардино-Балкарская Республика</v>
          </cell>
          <cell r="AT37">
            <v>142973</v>
          </cell>
          <cell r="AU37">
            <v>54398</v>
          </cell>
          <cell r="AV37">
            <v>71098</v>
          </cell>
        </row>
        <row r="38">
          <cell r="A38" t="str">
            <v>Карачаево-Черкесская Республика</v>
          </cell>
          <cell r="AT38">
            <v>81957</v>
          </cell>
          <cell r="AU38">
            <v>33168</v>
          </cell>
          <cell r="AV38">
            <v>36495</v>
          </cell>
        </row>
        <row r="39">
          <cell r="A39" t="str">
            <v>Республика Северная Осетия-Алания</v>
          </cell>
          <cell r="AT39">
            <v>101641</v>
          </cell>
          <cell r="AU39">
            <v>35182</v>
          </cell>
          <cell r="AV39">
            <v>58915</v>
          </cell>
        </row>
        <row r="40">
          <cell r="A40" t="str">
            <v>Чеченская Республика</v>
          </cell>
          <cell r="AT40">
            <v>162152</v>
          </cell>
          <cell r="AU40">
            <v>93085</v>
          </cell>
          <cell r="AV40">
            <v>60941</v>
          </cell>
        </row>
        <row r="41">
          <cell r="A41" t="str">
            <v>Ставропольский край</v>
          </cell>
          <cell r="AT41">
            <v>685348</v>
          </cell>
          <cell r="AU41">
            <v>220672</v>
          </cell>
          <cell r="AV41">
            <v>352438</v>
          </cell>
        </row>
        <row r="43">
          <cell r="A43" t="str">
            <v>Республика Адыгея</v>
          </cell>
          <cell r="AT43">
            <v>115758</v>
          </cell>
          <cell r="AU43">
            <v>43246</v>
          </cell>
          <cell r="AV43">
            <v>54842</v>
          </cell>
        </row>
        <row r="44">
          <cell r="A44" t="str">
            <v>Республика Калмыкия</v>
          </cell>
          <cell r="AT44">
            <v>61355</v>
          </cell>
          <cell r="AU44">
            <v>20975</v>
          </cell>
          <cell r="AV44">
            <v>29856</v>
          </cell>
        </row>
        <row r="45">
          <cell r="A45" t="str">
            <v>Республика Крым</v>
          </cell>
          <cell r="AT45">
            <v>0</v>
          </cell>
          <cell r="AU45">
            <v>0</v>
          </cell>
          <cell r="AV45">
            <v>0</v>
          </cell>
        </row>
        <row r="46">
          <cell r="A46" t="str">
            <v>Краснодарский край</v>
          </cell>
          <cell r="AT46">
            <v>1579350</v>
          </cell>
          <cell r="AU46">
            <v>458974</v>
          </cell>
          <cell r="AV46">
            <v>856866</v>
          </cell>
        </row>
        <row r="47">
          <cell r="A47" t="str">
            <v>Астраханская область</v>
          </cell>
          <cell r="AT47">
            <v>254399</v>
          </cell>
          <cell r="AU47">
            <v>63807</v>
          </cell>
          <cell r="AV47">
            <v>160825</v>
          </cell>
        </row>
        <row r="48">
          <cell r="A48" t="str">
            <v>Волгоградская область</v>
          </cell>
          <cell r="AT48">
            <v>646330</v>
          </cell>
          <cell r="AU48">
            <v>202942</v>
          </cell>
          <cell r="AV48">
            <v>402811</v>
          </cell>
        </row>
        <row r="49">
          <cell r="A49" t="str">
            <v>Ростовская область</v>
          </cell>
          <cell r="AT49">
            <v>1203072</v>
          </cell>
          <cell r="AU49">
            <v>308221</v>
          </cell>
          <cell r="AV49">
            <v>655628</v>
          </cell>
        </row>
        <row r="50">
          <cell r="A50" t="str">
            <v>город Севастополь</v>
          </cell>
          <cell r="AT50">
            <v>0</v>
          </cell>
          <cell r="AU50">
            <v>0</v>
          </cell>
          <cell r="AV50">
            <v>0</v>
          </cell>
        </row>
        <row r="52">
          <cell r="A52" t="str">
            <v>Республика Башкортостан</v>
          </cell>
          <cell r="AT52">
            <v>1143833</v>
          </cell>
          <cell r="AU52">
            <v>237388</v>
          </cell>
          <cell r="AV52">
            <v>769073</v>
          </cell>
        </row>
        <row r="53">
          <cell r="A53" t="str">
            <v>Республика Марий-Эл</v>
          </cell>
          <cell r="AT53">
            <v>213734</v>
          </cell>
          <cell r="AU53">
            <v>28206</v>
          </cell>
          <cell r="AV53">
            <v>150012</v>
          </cell>
        </row>
        <row r="54">
          <cell r="A54" t="str">
            <v>Республика Мордовия</v>
          </cell>
          <cell r="AT54">
            <v>207969</v>
          </cell>
          <cell r="AU54">
            <v>41310</v>
          </cell>
          <cell r="AV54">
            <v>143849</v>
          </cell>
        </row>
        <row r="55">
          <cell r="A55" t="str">
            <v>Республика Татарстан</v>
          </cell>
          <cell r="AT55">
            <v>1259011</v>
          </cell>
          <cell r="AU55">
            <v>231826</v>
          </cell>
          <cell r="AV55">
            <v>877350</v>
          </cell>
        </row>
        <row r="56">
          <cell r="A56" t="str">
            <v>Удмуртская Республика</v>
          </cell>
          <cell r="AT56">
            <v>444242</v>
          </cell>
          <cell r="AU56">
            <v>61845</v>
          </cell>
          <cell r="AV56">
            <v>328503</v>
          </cell>
        </row>
        <row r="57">
          <cell r="A57" t="str">
            <v>Чувашская Республика</v>
          </cell>
          <cell r="AT57">
            <v>392876</v>
          </cell>
          <cell r="AU57">
            <v>71156</v>
          </cell>
          <cell r="AV57">
            <v>271406</v>
          </cell>
        </row>
        <row r="58">
          <cell r="A58" t="str">
            <v>Кировская область</v>
          </cell>
          <cell r="AT58">
            <v>405216</v>
          </cell>
          <cell r="AU58">
            <v>33645</v>
          </cell>
          <cell r="AV58">
            <v>299423</v>
          </cell>
        </row>
        <row r="59">
          <cell r="A59" t="str">
            <v>Нижегородская область</v>
          </cell>
          <cell r="AT59">
            <v>1009709</v>
          </cell>
          <cell r="AU59">
            <v>138139</v>
          </cell>
          <cell r="AV59">
            <v>771026</v>
          </cell>
        </row>
        <row r="60">
          <cell r="A60" t="str">
            <v>Оренбургская область</v>
          </cell>
          <cell r="AT60">
            <v>558949</v>
          </cell>
          <cell r="AU60">
            <v>118700</v>
          </cell>
          <cell r="AV60">
            <v>373527</v>
          </cell>
        </row>
        <row r="61">
          <cell r="A61" t="str">
            <v>Пензенская область</v>
          </cell>
          <cell r="AT61">
            <v>409431</v>
          </cell>
          <cell r="AU61">
            <v>82580</v>
          </cell>
          <cell r="AV61">
            <v>266245</v>
          </cell>
        </row>
        <row r="62">
          <cell r="A62" t="str">
            <v>Пермский край</v>
          </cell>
          <cell r="AT62">
            <v>833358</v>
          </cell>
          <cell r="AU62">
            <v>75521</v>
          </cell>
          <cell r="AV62">
            <v>635564</v>
          </cell>
        </row>
        <row r="63">
          <cell r="A63" t="str">
            <v>Самарская область</v>
          </cell>
          <cell r="AT63">
            <v>1020839</v>
          </cell>
          <cell r="AU63">
            <v>97277</v>
          </cell>
          <cell r="AV63">
            <v>820406</v>
          </cell>
        </row>
        <row r="64">
          <cell r="A64" t="str">
            <v>Саратовская область</v>
          </cell>
          <cell r="AT64">
            <v>795306</v>
          </cell>
          <cell r="AU64">
            <v>180077</v>
          </cell>
          <cell r="AV64">
            <v>492960</v>
          </cell>
        </row>
        <row r="65">
          <cell r="A65" t="str">
            <v>Ульяновская область</v>
          </cell>
          <cell r="AT65">
            <v>361853</v>
          </cell>
          <cell r="AU65">
            <v>58966</v>
          </cell>
          <cell r="AV65">
            <v>255726</v>
          </cell>
        </row>
        <row r="67">
          <cell r="A67" t="str">
            <v>Курганская область</v>
          </cell>
          <cell r="AT67">
            <v>225666</v>
          </cell>
          <cell r="AU67">
            <v>70649</v>
          </cell>
          <cell r="AV67">
            <v>134552</v>
          </cell>
        </row>
        <row r="68">
          <cell r="A68" t="str">
            <v>Свердловская область</v>
          </cell>
          <cell r="AT68">
            <v>1303296</v>
          </cell>
          <cell r="AU68">
            <v>195790</v>
          </cell>
          <cell r="AV68">
            <v>969856</v>
          </cell>
        </row>
        <row r="69">
          <cell r="A69" t="str">
            <v>Тюменская область</v>
          </cell>
          <cell r="AT69">
            <v>495507</v>
          </cell>
          <cell r="AU69">
            <v>73347</v>
          </cell>
          <cell r="AV69">
            <v>349875</v>
          </cell>
        </row>
        <row r="70">
          <cell r="A70" t="str">
            <v>Челябинская область</v>
          </cell>
          <cell r="AT70">
            <v>1196041</v>
          </cell>
          <cell r="AU70">
            <v>123065</v>
          </cell>
          <cell r="AV70">
            <v>907099</v>
          </cell>
        </row>
        <row r="71">
          <cell r="A71" t="str">
            <v>Ханты-Мансийский АО - Югра</v>
          </cell>
          <cell r="AT71">
            <v>448861</v>
          </cell>
          <cell r="AU71">
            <v>25631</v>
          </cell>
          <cell r="AV71">
            <v>375300</v>
          </cell>
        </row>
        <row r="72">
          <cell r="A72" t="str">
            <v>Ямало-Hенецкий АО</v>
          </cell>
          <cell r="AT72">
            <v>161910</v>
          </cell>
          <cell r="AU72">
            <v>4652</v>
          </cell>
          <cell r="AV72">
            <v>126302</v>
          </cell>
        </row>
        <row r="74">
          <cell r="A74" t="str">
            <v>Республика Алтай</v>
          </cell>
          <cell r="AT74">
            <v>43579</v>
          </cell>
          <cell r="AU74">
            <v>23233</v>
          </cell>
          <cell r="AV74">
            <v>16654</v>
          </cell>
        </row>
        <row r="75">
          <cell r="A75" t="str">
            <v>Республика Тыва</v>
          </cell>
          <cell r="AT75">
            <v>51098</v>
          </cell>
          <cell r="AU75">
            <v>8696</v>
          </cell>
          <cell r="AV75">
            <v>37986</v>
          </cell>
        </row>
        <row r="76">
          <cell r="A76" t="str">
            <v>Республика Хакасия</v>
          </cell>
          <cell r="AT76">
            <v>165874</v>
          </cell>
          <cell r="AU76">
            <v>22256</v>
          </cell>
          <cell r="AV76">
            <v>113777</v>
          </cell>
        </row>
        <row r="77">
          <cell r="A77" t="str">
            <v>Алтайский край</v>
          </cell>
          <cell r="AT77">
            <v>620031</v>
          </cell>
          <cell r="AU77">
            <v>185206</v>
          </cell>
          <cell r="AV77">
            <v>377128</v>
          </cell>
        </row>
        <row r="78">
          <cell r="A78" t="str">
            <v>Красноярский край</v>
          </cell>
          <cell r="AT78">
            <v>716315</v>
          </cell>
          <cell r="AU78">
            <v>89583</v>
          </cell>
          <cell r="AV78">
            <v>559909</v>
          </cell>
        </row>
        <row r="79">
          <cell r="A79" t="str">
            <v>Иркутская область</v>
          </cell>
          <cell r="AT79">
            <v>569723</v>
          </cell>
          <cell r="AU79">
            <v>81326</v>
          </cell>
          <cell r="AV79">
            <v>453746</v>
          </cell>
        </row>
        <row r="80">
          <cell r="A80" t="str">
            <v>Кемеровская область - Кузбасс</v>
          </cell>
          <cell r="AT80">
            <v>765672</v>
          </cell>
          <cell r="AU80">
            <v>77138</v>
          </cell>
          <cell r="AV80">
            <v>588352</v>
          </cell>
        </row>
        <row r="81">
          <cell r="A81" t="str">
            <v>Новосибирская область</v>
          </cell>
          <cell r="AT81">
            <v>835155</v>
          </cell>
          <cell r="AU81">
            <v>77972</v>
          </cell>
          <cell r="AV81">
            <v>670419</v>
          </cell>
        </row>
        <row r="82">
          <cell r="A82" t="str">
            <v>Омская область</v>
          </cell>
          <cell r="AT82">
            <v>617207</v>
          </cell>
          <cell r="AU82">
            <v>88412</v>
          </cell>
          <cell r="AV82">
            <v>460427</v>
          </cell>
        </row>
        <row r="83">
          <cell r="A83" t="str">
            <v>Томская область</v>
          </cell>
          <cell r="AT83">
            <v>293793</v>
          </cell>
          <cell r="AU83">
            <v>33292</v>
          </cell>
          <cell r="AV83">
            <v>214576</v>
          </cell>
        </row>
        <row r="85">
          <cell r="A85" t="str">
            <v>Республика Бурятия</v>
          </cell>
          <cell r="AT85">
            <v>212419</v>
          </cell>
          <cell r="AU85">
            <v>41347</v>
          </cell>
          <cell r="AV85">
            <v>146613</v>
          </cell>
        </row>
        <row r="86">
          <cell r="A86" t="str">
            <v>Республика Саха (Якутия)</v>
          </cell>
          <cell r="AT86">
            <v>224849</v>
          </cell>
          <cell r="AU86">
            <v>47689</v>
          </cell>
          <cell r="AV86">
            <v>146758</v>
          </cell>
        </row>
        <row r="87">
          <cell r="A87" t="str">
            <v>Приморский край</v>
          </cell>
          <cell r="AT87">
            <v>507801</v>
          </cell>
          <cell r="AU87">
            <v>71103</v>
          </cell>
          <cell r="AV87">
            <v>390697</v>
          </cell>
        </row>
        <row r="88">
          <cell r="A88" t="str">
            <v>Хабаровский край</v>
          </cell>
          <cell r="AT88">
            <v>392203</v>
          </cell>
          <cell r="AU88">
            <v>15076</v>
          </cell>
          <cell r="AV88">
            <v>331753</v>
          </cell>
        </row>
        <row r="89">
          <cell r="A89" t="str">
            <v>Амурская область</v>
          </cell>
          <cell r="AT89">
            <v>226816</v>
          </cell>
          <cell r="AU89">
            <v>12846</v>
          </cell>
          <cell r="AV89">
            <v>163545</v>
          </cell>
        </row>
        <row r="90">
          <cell r="A90" t="str">
            <v>Камчатский край</v>
          </cell>
          <cell r="AT90">
            <v>92293</v>
          </cell>
          <cell r="AU90">
            <v>4326</v>
          </cell>
          <cell r="AV90">
            <v>78384</v>
          </cell>
        </row>
        <row r="91">
          <cell r="A91" t="str">
            <v>Магаданская область</v>
          </cell>
          <cell r="AT91">
            <v>56670</v>
          </cell>
          <cell r="AU91">
            <v>2213</v>
          </cell>
          <cell r="AV91">
            <v>48589</v>
          </cell>
        </row>
        <row r="92">
          <cell r="A92" t="str">
            <v>Сахалинская область</v>
          </cell>
          <cell r="AT92">
            <v>133602</v>
          </cell>
          <cell r="AU92">
            <v>9293</v>
          </cell>
          <cell r="AV92">
            <v>113476</v>
          </cell>
        </row>
        <row r="93">
          <cell r="A93" t="str">
            <v>Забайкальский край</v>
          </cell>
          <cell r="AT93">
            <v>225704</v>
          </cell>
          <cell r="AU93">
            <v>33407</v>
          </cell>
          <cell r="AV93">
            <v>168705</v>
          </cell>
        </row>
        <row r="94">
          <cell r="A94" t="str">
            <v>Еврейская автономная область</v>
          </cell>
          <cell r="AT94">
            <v>44672</v>
          </cell>
          <cell r="AU94">
            <v>3160</v>
          </cell>
          <cell r="AV94">
            <v>33245</v>
          </cell>
        </row>
        <row r="95">
          <cell r="A95" t="str">
            <v>Чукотский АО</v>
          </cell>
          <cell r="AT95">
            <v>9683</v>
          </cell>
          <cell r="AU95">
            <v>113</v>
          </cell>
          <cell r="AV95">
            <v>9023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7"/>
      <sheetName val="Сравнение количества авто"/>
      <sheetName val="Сравнение налоговых начислений"/>
      <sheetName val="Сравнение 2015-2018"/>
      <sheetName val="Лист2"/>
      <sheetName val="Лист4"/>
      <sheetName val="Лист1"/>
      <sheetName val="Лист3"/>
    </sheetNames>
    <sheetDataSet>
      <sheetData sheetId="0">
        <row r="2">
          <cell r="N2" t="str">
            <v>РОССИЙСКАЯ ФЕДЕРАЦИЯ</v>
          </cell>
        </row>
      </sheetData>
      <sheetData sheetId="1" refreshError="1">
        <row r="1">
          <cell r="AB1">
            <v>0</v>
          </cell>
          <cell r="AC1" t="str">
            <v>Всего начислено налогов тыс. руб</v>
          </cell>
          <cell r="AD1" t="str">
            <v>до 100 лс</v>
          </cell>
          <cell r="AE1" t="str">
            <v>до 150 лс</v>
          </cell>
          <cell r="AF1" t="str">
            <v>до 200 лс</v>
          </cell>
          <cell r="AG1" t="str">
            <v>До 250 лс</v>
          </cell>
          <cell r="AH1" t="str">
            <v>свыше 250 лс</v>
          </cell>
          <cell r="AI1" t="str">
            <v>Средний налог 2017</v>
          </cell>
          <cell r="AJ1" t="str">
            <v>Средний налог 2018</v>
          </cell>
        </row>
        <row r="2">
          <cell r="AB2" t="str">
            <v>РОССИЙСКАЯ ФЕДЕРАЦИЯ</v>
          </cell>
          <cell r="AC2">
            <v>115442283</v>
          </cell>
          <cell r="AD2">
            <v>15310125</v>
          </cell>
          <cell r="AE2">
            <v>36554315</v>
          </cell>
          <cell r="AF2">
            <v>19364825</v>
          </cell>
          <cell r="AG2">
            <v>17190577</v>
          </cell>
          <cell r="AH2">
            <v>27022441</v>
          </cell>
          <cell r="AI2">
            <v>2937.6257735225909</v>
          </cell>
          <cell r="AJ2">
            <v>3005.9397564127671</v>
          </cell>
        </row>
        <row r="3">
          <cell r="AB3" t="str">
            <v>Белгородская область</v>
          </cell>
          <cell r="AC3">
            <v>1034236</v>
          </cell>
          <cell r="AD3">
            <v>255396</v>
          </cell>
          <cell r="AE3">
            <v>368915</v>
          </cell>
          <cell r="AF3">
            <v>170906</v>
          </cell>
          <cell r="AG3">
            <v>114701</v>
          </cell>
          <cell r="AH3">
            <v>124318</v>
          </cell>
          <cell r="AI3">
            <v>2337.214242454374</v>
          </cell>
          <cell r="AJ3">
            <v>2388.5447554355001</v>
          </cell>
        </row>
        <row r="4">
          <cell r="AB4" t="str">
            <v>Брянская область</v>
          </cell>
          <cell r="AC4">
            <v>620016</v>
          </cell>
          <cell r="AD4">
            <v>83551</v>
          </cell>
          <cell r="AE4">
            <v>217134</v>
          </cell>
          <cell r="AF4">
            <v>107769</v>
          </cell>
          <cell r="AG4">
            <v>85729</v>
          </cell>
          <cell r="AH4">
            <v>125833</v>
          </cell>
          <cell r="AI4">
            <v>2029.5388482991593</v>
          </cell>
          <cell r="AJ4">
            <v>2077.9872325885144</v>
          </cell>
        </row>
        <row r="5">
          <cell r="AB5" t="str">
            <v>Владимирская область</v>
          </cell>
          <cell r="AC5">
            <v>1106365</v>
          </cell>
          <cell r="AD5">
            <v>261889</v>
          </cell>
          <cell r="AE5">
            <v>431001</v>
          </cell>
          <cell r="AF5">
            <v>137755</v>
          </cell>
          <cell r="AG5">
            <v>127651</v>
          </cell>
          <cell r="AH5">
            <v>148069</v>
          </cell>
          <cell r="AI5">
            <v>2698.7869222756976</v>
          </cell>
          <cell r="AJ5">
            <v>2726.8134609777899</v>
          </cell>
        </row>
        <row r="6">
          <cell r="AB6" t="str">
            <v>Воронежская область</v>
          </cell>
          <cell r="AC6">
            <v>2011574</v>
          </cell>
          <cell r="AD6">
            <v>532646</v>
          </cell>
          <cell r="AE6">
            <v>751650</v>
          </cell>
          <cell r="AF6">
            <v>282298</v>
          </cell>
          <cell r="AG6">
            <v>217642</v>
          </cell>
          <cell r="AH6">
            <v>227338</v>
          </cell>
          <cell r="AI6">
            <v>2965.9302858777373</v>
          </cell>
          <cell r="AJ6">
            <v>3031.1730293364612</v>
          </cell>
        </row>
        <row r="7">
          <cell r="AB7" t="str">
            <v>Ивановская область</v>
          </cell>
          <cell r="AC7">
            <v>541251</v>
          </cell>
          <cell r="AD7">
            <v>97954</v>
          </cell>
          <cell r="AE7">
            <v>196238</v>
          </cell>
          <cell r="AF7">
            <v>79546</v>
          </cell>
          <cell r="AG7">
            <v>66624</v>
          </cell>
          <cell r="AH7">
            <v>100889</v>
          </cell>
          <cell r="AI7">
            <v>2083.248977141076</v>
          </cell>
          <cell r="AJ7">
            <v>2130.782790806295</v>
          </cell>
        </row>
        <row r="8">
          <cell r="AB8" t="str">
            <v>Калужская область</v>
          </cell>
          <cell r="AC8">
            <v>788895</v>
          </cell>
          <cell r="AD8">
            <v>87224</v>
          </cell>
          <cell r="AE8">
            <v>284697</v>
          </cell>
          <cell r="AF8">
            <v>147040</v>
          </cell>
          <cell r="AG8">
            <v>117840</v>
          </cell>
          <cell r="AH8">
            <v>152094</v>
          </cell>
          <cell r="AI8">
            <v>2408.1558519260179</v>
          </cell>
          <cell r="AJ8">
            <v>2447.6079952989671</v>
          </cell>
        </row>
        <row r="9">
          <cell r="AB9" t="str">
            <v>Костромская область</v>
          </cell>
          <cell r="AC9">
            <v>423795</v>
          </cell>
          <cell r="AD9">
            <v>110184</v>
          </cell>
          <cell r="AE9">
            <v>171177</v>
          </cell>
          <cell r="AF9">
            <v>50104</v>
          </cell>
          <cell r="AG9">
            <v>39169</v>
          </cell>
          <cell r="AH9">
            <v>53161</v>
          </cell>
          <cell r="AI9">
            <v>2358.951094882385</v>
          </cell>
          <cell r="AJ9">
            <v>2482.9845353532055</v>
          </cell>
        </row>
        <row r="10">
          <cell r="AB10" t="str">
            <v>Курская область</v>
          </cell>
          <cell r="AC10">
            <v>669257</v>
          </cell>
          <cell r="AD10">
            <v>188238</v>
          </cell>
          <cell r="AE10">
            <v>234158</v>
          </cell>
          <cell r="AF10">
            <v>93881</v>
          </cell>
          <cell r="AG10">
            <v>76646</v>
          </cell>
          <cell r="AH10">
            <v>76334</v>
          </cell>
          <cell r="AI10">
            <v>2159.297545992476</v>
          </cell>
          <cell r="AJ10">
            <v>3133.2065146091422</v>
          </cell>
        </row>
        <row r="11">
          <cell r="AB11" t="str">
            <v>Липецкая область</v>
          </cell>
          <cell r="AC11">
            <v>732205</v>
          </cell>
          <cell r="AD11">
            <v>186182</v>
          </cell>
          <cell r="AE11">
            <v>280463</v>
          </cell>
          <cell r="AF11">
            <v>103461</v>
          </cell>
          <cell r="AG11">
            <v>68583</v>
          </cell>
          <cell r="AH11">
            <v>93516</v>
          </cell>
          <cell r="AI11">
            <v>2212.4539578844951</v>
          </cell>
          <cell r="AJ11">
            <v>2239.9854988313591</v>
          </cell>
        </row>
        <row r="12">
          <cell r="AB12" t="str">
            <v>Московская область</v>
          </cell>
          <cell r="AC12">
            <v>11339463</v>
          </cell>
          <cell r="AD12">
            <v>640219</v>
          </cell>
          <cell r="AE12">
            <v>4131519</v>
          </cell>
          <cell r="AF12">
            <v>2137471</v>
          </cell>
          <cell r="AG12">
            <v>1781720</v>
          </cell>
          <cell r="AH12">
            <v>2648534</v>
          </cell>
          <cell r="AI12">
            <v>4401.3076461786577</v>
          </cell>
          <cell r="AJ12">
            <v>4475.6955964988583</v>
          </cell>
        </row>
        <row r="13">
          <cell r="AB13" t="str">
            <v>Орловская область</v>
          </cell>
          <cell r="AC13">
            <v>594899</v>
          </cell>
          <cell r="AD13">
            <v>137061</v>
          </cell>
          <cell r="AE13">
            <v>268341</v>
          </cell>
          <cell r="AF13">
            <v>76132</v>
          </cell>
          <cell r="AG13">
            <v>52035</v>
          </cell>
          <cell r="AH13">
            <v>61330</v>
          </cell>
          <cell r="AI13">
            <v>2539.9263082841276</v>
          </cell>
          <cell r="AJ13">
            <v>2612.1752196506459</v>
          </cell>
        </row>
        <row r="14">
          <cell r="AB14" t="str">
            <v>Рязанская область</v>
          </cell>
          <cell r="AC14">
            <v>702334</v>
          </cell>
          <cell r="AD14">
            <v>121883</v>
          </cell>
          <cell r="AE14">
            <v>218316</v>
          </cell>
          <cell r="AF14">
            <v>122858</v>
          </cell>
          <cell r="AG14">
            <v>98191</v>
          </cell>
          <cell r="AH14">
            <v>141086</v>
          </cell>
          <cell r="AI14">
            <v>2266.9903069310444</v>
          </cell>
          <cell r="AJ14">
            <v>2274.455324065802</v>
          </cell>
        </row>
        <row r="15">
          <cell r="AB15" t="str">
            <v>Смоленская область</v>
          </cell>
          <cell r="AC15">
            <v>578180</v>
          </cell>
          <cell r="AD15">
            <v>127562</v>
          </cell>
          <cell r="AE15">
            <v>199927</v>
          </cell>
          <cell r="AF15">
            <v>89847</v>
          </cell>
          <cell r="AG15">
            <v>70740</v>
          </cell>
          <cell r="AH15">
            <v>90104</v>
          </cell>
          <cell r="AI15">
            <v>1918.0027135601708</v>
          </cell>
          <cell r="AJ15">
            <v>1996.9109918824493</v>
          </cell>
        </row>
        <row r="16">
          <cell r="AB16" t="str">
            <v>Тамбовская область</v>
          </cell>
          <cell r="AC16">
            <v>703477</v>
          </cell>
          <cell r="AD16">
            <v>240755</v>
          </cell>
          <cell r="AE16">
            <v>243717</v>
          </cell>
          <cell r="AF16">
            <v>90769</v>
          </cell>
          <cell r="AG16">
            <v>60914</v>
          </cell>
          <cell r="AH16">
            <v>67322</v>
          </cell>
          <cell r="AI16">
            <v>2294.1312670801781</v>
          </cell>
          <cell r="AJ16">
            <v>2337.6728557000301</v>
          </cell>
        </row>
        <row r="17">
          <cell r="AB17" t="str">
            <v>Тверская область</v>
          </cell>
          <cell r="AC17">
            <v>779611</v>
          </cell>
          <cell r="AD17">
            <v>137245</v>
          </cell>
          <cell r="AE17">
            <v>326251</v>
          </cell>
          <cell r="AF17">
            <v>111653</v>
          </cell>
          <cell r="AG17">
            <v>81609</v>
          </cell>
          <cell r="AH17">
            <v>122853</v>
          </cell>
          <cell r="AI17">
            <v>1833.0891913688959</v>
          </cell>
          <cell r="AJ17">
            <v>1883.4620798571773</v>
          </cell>
        </row>
        <row r="18">
          <cell r="AB18" t="str">
            <v>Тульская область</v>
          </cell>
          <cell r="AC18">
            <v>935236</v>
          </cell>
          <cell r="AD18">
            <v>121374</v>
          </cell>
          <cell r="AE18">
            <v>299708</v>
          </cell>
          <cell r="AF18">
            <v>190036</v>
          </cell>
          <cell r="AG18">
            <v>138966</v>
          </cell>
          <cell r="AH18">
            <v>185152</v>
          </cell>
          <cell r="AI18">
            <v>2698.8679158165696</v>
          </cell>
          <cell r="AJ18">
            <v>2717.0688640376693</v>
          </cell>
        </row>
        <row r="19">
          <cell r="AB19" t="str">
            <v>Ярославская область</v>
          </cell>
          <cell r="AC19">
            <v>907792</v>
          </cell>
          <cell r="AD19">
            <v>150403</v>
          </cell>
          <cell r="AE19">
            <v>357678</v>
          </cell>
          <cell r="AF19">
            <v>140411</v>
          </cell>
          <cell r="AG19">
            <v>113018</v>
          </cell>
          <cell r="AH19">
            <v>146282</v>
          </cell>
          <cell r="AI19">
            <v>2852.9872089003425</v>
          </cell>
          <cell r="AJ19">
            <v>2920.6706937850604</v>
          </cell>
        </row>
        <row r="20">
          <cell r="AB20" t="str">
            <v>город Москва</v>
          </cell>
          <cell r="AC20">
            <v>21211872</v>
          </cell>
          <cell r="AD20">
            <v>614319</v>
          </cell>
          <cell r="AE20">
            <v>4895224</v>
          </cell>
          <cell r="AF20">
            <v>3765605</v>
          </cell>
          <cell r="AG20">
            <v>4099737</v>
          </cell>
          <cell r="AH20">
            <v>7836987</v>
          </cell>
          <cell r="AI20">
            <v>6831.7980053296851</v>
          </cell>
          <cell r="AJ20">
            <v>6803.3899266236958</v>
          </cell>
        </row>
        <row r="21">
          <cell r="AB21" t="str">
            <v>Республика Карелия</v>
          </cell>
          <cell r="AC21">
            <v>512474</v>
          </cell>
          <cell r="AD21">
            <v>79160</v>
          </cell>
          <cell r="AE21">
            <v>255320</v>
          </cell>
          <cell r="AF21">
            <v>81256</v>
          </cell>
          <cell r="AG21">
            <v>52085</v>
          </cell>
          <cell r="AH21">
            <v>44653</v>
          </cell>
          <cell r="AI21">
            <v>2471.7196807099622</v>
          </cell>
          <cell r="AJ21">
            <v>2553.3541393058713</v>
          </cell>
        </row>
        <row r="22">
          <cell r="AB22" t="str">
            <v>Республика Коми</v>
          </cell>
          <cell r="AC22">
            <v>672030</v>
          </cell>
          <cell r="AD22">
            <v>150721</v>
          </cell>
          <cell r="AE22">
            <v>276101</v>
          </cell>
          <cell r="AF22">
            <v>102890</v>
          </cell>
          <cell r="AG22">
            <v>70058</v>
          </cell>
          <cell r="AH22">
            <v>72260</v>
          </cell>
          <cell r="AI22">
            <v>2823.1572579628805</v>
          </cell>
          <cell r="AJ22">
            <v>2879.6887932461514</v>
          </cell>
        </row>
        <row r="23">
          <cell r="AB23" t="str">
            <v>Архангельская область</v>
          </cell>
          <cell r="AC23">
            <v>744378</v>
          </cell>
          <cell r="AD23">
            <v>165063</v>
          </cell>
          <cell r="AE23">
            <v>296029</v>
          </cell>
          <cell r="AF23">
            <v>127670</v>
          </cell>
          <cell r="AG23">
            <v>82958</v>
          </cell>
          <cell r="AH23">
            <v>72658</v>
          </cell>
          <cell r="AI23">
            <v>2429.0515846081557</v>
          </cell>
          <cell r="AJ23">
            <v>2518.8586088541319</v>
          </cell>
        </row>
        <row r="24">
          <cell r="AB24" t="str">
            <v>Вологодская область</v>
          </cell>
          <cell r="AC24">
            <v>920957</v>
          </cell>
          <cell r="AD24">
            <v>273762</v>
          </cell>
          <cell r="AE24">
            <v>347505</v>
          </cell>
          <cell r="AF24">
            <v>122504</v>
          </cell>
          <cell r="AG24">
            <v>86859</v>
          </cell>
          <cell r="AH24">
            <v>90327</v>
          </cell>
          <cell r="AI24">
            <v>3269.3525598699298</v>
          </cell>
          <cell r="AJ24">
            <v>3335.2077650370757</v>
          </cell>
        </row>
        <row r="25">
          <cell r="AB25" t="str">
            <v>Калининградская область</v>
          </cell>
          <cell r="AC25">
            <v>791268</v>
          </cell>
          <cell r="AD25">
            <v>24882</v>
          </cell>
          <cell r="AE25">
            <v>246762</v>
          </cell>
          <cell r="AF25">
            <v>169175</v>
          </cell>
          <cell r="AG25">
            <v>172592</v>
          </cell>
          <cell r="AH25">
            <v>177857</v>
          </cell>
          <cell r="AI25">
            <v>2322.4363527498786</v>
          </cell>
          <cell r="AJ25">
            <v>2382.7085349082254</v>
          </cell>
        </row>
        <row r="26">
          <cell r="AB26" t="str">
            <v>Ленинградская область</v>
          </cell>
          <cell r="AC26">
            <v>2027188</v>
          </cell>
          <cell r="AD26">
            <v>300091</v>
          </cell>
          <cell r="AE26">
            <v>864144</v>
          </cell>
          <cell r="AF26">
            <v>324576</v>
          </cell>
          <cell r="AG26">
            <v>240500</v>
          </cell>
          <cell r="AH26">
            <v>297877</v>
          </cell>
          <cell r="AI26">
            <v>3667.1339854088014</v>
          </cell>
          <cell r="AJ26">
            <v>3727.4820889201555</v>
          </cell>
        </row>
        <row r="27">
          <cell r="AB27" t="str">
            <v>Мурманская область</v>
          </cell>
          <cell r="AC27">
            <v>437582</v>
          </cell>
          <cell r="AD27">
            <v>55067</v>
          </cell>
          <cell r="AE27">
            <v>130275</v>
          </cell>
          <cell r="AF27">
            <v>86611</v>
          </cell>
          <cell r="AG27">
            <v>68601</v>
          </cell>
          <cell r="AH27">
            <v>97028</v>
          </cell>
          <cell r="AI27">
            <v>1909.237669726692</v>
          </cell>
          <cell r="AJ27">
            <v>1969.7165670728027</v>
          </cell>
        </row>
        <row r="28">
          <cell r="AB28" t="str">
            <v>Новгородская область</v>
          </cell>
          <cell r="AC28">
            <v>498041</v>
          </cell>
          <cell r="AD28">
            <v>126333</v>
          </cell>
          <cell r="AE28">
            <v>223321</v>
          </cell>
          <cell r="AF28">
            <v>61277</v>
          </cell>
          <cell r="AG28">
            <v>41884</v>
          </cell>
          <cell r="AH28">
            <v>45226</v>
          </cell>
          <cell r="AI28">
            <v>2761.9229830749096</v>
          </cell>
          <cell r="AJ28">
            <v>2826.0410461905021</v>
          </cell>
        </row>
        <row r="29">
          <cell r="AB29" t="str">
            <v>Псковская область</v>
          </cell>
          <cell r="AC29">
            <v>504265</v>
          </cell>
          <cell r="AD29">
            <v>123159</v>
          </cell>
          <cell r="AE29">
            <v>195752</v>
          </cell>
          <cell r="AF29">
            <v>77898</v>
          </cell>
          <cell r="AG29">
            <v>50033</v>
          </cell>
          <cell r="AH29">
            <v>57423</v>
          </cell>
          <cell r="AI29">
            <v>2439.8345268047224</v>
          </cell>
          <cell r="AJ29">
            <v>2512.1654501216544</v>
          </cell>
        </row>
        <row r="30">
          <cell r="AB30" t="str">
            <v>город Санкт-Петербург</v>
          </cell>
          <cell r="AC30">
            <v>8222780</v>
          </cell>
          <cell r="AD30">
            <v>688122</v>
          </cell>
          <cell r="AE30">
            <v>2697544</v>
          </cell>
          <cell r="AF30">
            <v>1485249</v>
          </cell>
          <cell r="AG30">
            <v>1366797</v>
          </cell>
          <cell r="AH30">
            <v>1985068</v>
          </cell>
          <cell r="AI30">
            <v>5601.1923372712345</v>
          </cell>
          <cell r="AJ30">
            <v>5589.1817975844442</v>
          </cell>
        </row>
        <row r="31">
          <cell r="AB31" t="str">
            <v>Ненецкий АО</v>
          </cell>
          <cell r="AC31">
            <v>19587</v>
          </cell>
          <cell r="AD31">
            <v>2967</v>
          </cell>
          <cell r="AE31">
            <v>6254</v>
          </cell>
          <cell r="AF31">
            <v>3991</v>
          </cell>
          <cell r="AG31">
            <v>2420</v>
          </cell>
          <cell r="AH31">
            <v>3955</v>
          </cell>
          <cell r="AI31">
            <v>2050.565326633166</v>
          </cell>
          <cell r="AJ31">
            <v>2126.7155092353728</v>
          </cell>
        </row>
        <row r="32">
          <cell r="AB32" t="str">
            <v>Республика Дагестан</v>
          </cell>
          <cell r="AC32">
            <v>1054584</v>
          </cell>
          <cell r="AD32">
            <v>184829</v>
          </cell>
          <cell r="AE32">
            <v>87842</v>
          </cell>
          <cell r="AF32">
            <v>114105</v>
          </cell>
          <cell r="AG32">
            <v>129348</v>
          </cell>
          <cell r="AH32">
            <v>538460</v>
          </cell>
          <cell r="AI32">
            <v>2175.8176461364519</v>
          </cell>
          <cell r="AJ32">
            <v>2251.7927442430046</v>
          </cell>
        </row>
        <row r="33">
          <cell r="AB33" t="str">
            <v>Республика Ингушетия</v>
          </cell>
          <cell r="AC33">
            <v>97093</v>
          </cell>
          <cell r="AD33">
            <v>16889</v>
          </cell>
          <cell r="AE33">
            <v>8444</v>
          </cell>
          <cell r="AF33">
            <v>5930</v>
          </cell>
          <cell r="AG33">
            <v>15612</v>
          </cell>
          <cell r="AH33">
            <v>50218</v>
          </cell>
          <cell r="AI33">
            <v>1359.5032064745583</v>
          </cell>
          <cell r="AJ33">
            <v>1478.4657117022796</v>
          </cell>
        </row>
        <row r="34">
          <cell r="AB34" t="str">
            <v>Кабардино-Балкарская Республика</v>
          </cell>
          <cell r="AC34">
            <v>256626</v>
          </cell>
          <cell r="AD34">
            <v>17783</v>
          </cell>
          <cell r="AE34">
            <v>41943</v>
          </cell>
          <cell r="AF34">
            <v>30650</v>
          </cell>
          <cell r="AG34">
            <v>39625</v>
          </cell>
          <cell r="AH34">
            <v>126625</v>
          </cell>
          <cell r="AI34">
            <v>2586.4863230462215</v>
          </cell>
          <cell r="AJ34">
            <v>2605.8843687276644</v>
          </cell>
        </row>
        <row r="35">
          <cell r="AB35" t="str">
            <v>Карачаево-Черкесская Республика</v>
          </cell>
          <cell r="AC35">
            <v>195025</v>
          </cell>
          <cell r="AD35">
            <v>30814</v>
          </cell>
          <cell r="AE35">
            <v>29031</v>
          </cell>
          <cell r="AF35">
            <v>14256</v>
          </cell>
          <cell r="AG35">
            <v>21909</v>
          </cell>
          <cell r="AH35">
            <v>99015</v>
          </cell>
          <cell r="AI35">
            <v>1922.4513534294108</v>
          </cell>
          <cell r="AJ35">
            <v>2009.5476331417444</v>
          </cell>
        </row>
        <row r="36">
          <cell r="AB36" t="str">
            <v>Республика Северная Осетия-Алания</v>
          </cell>
          <cell r="AC36">
            <v>224844</v>
          </cell>
          <cell r="AD36">
            <v>36317</v>
          </cell>
          <cell r="AE36">
            <v>45080</v>
          </cell>
          <cell r="AF36">
            <v>23213</v>
          </cell>
          <cell r="AG36">
            <v>27759</v>
          </cell>
          <cell r="AH36">
            <v>92475</v>
          </cell>
          <cell r="AI36">
            <v>1464.972634870993</v>
          </cell>
          <cell r="AJ36">
            <v>2344.7853188411691</v>
          </cell>
        </row>
        <row r="37">
          <cell r="AB37" t="str">
            <v>Чеченская Республика</v>
          </cell>
          <cell r="AC37">
            <v>473671</v>
          </cell>
          <cell r="AD37">
            <v>65763</v>
          </cell>
          <cell r="AE37">
            <v>46817</v>
          </cell>
          <cell r="AF37">
            <v>31008</v>
          </cell>
          <cell r="AG37">
            <v>73717</v>
          </cell>
          <cell r="AH37">
            <v>256366</v>
          </cell>
          <cell r="AI37">
            <v>2361.2829575421611</v>
          </cell>
          <cell r="AJ37">
            <v>2779.3534536604775</v>
          </cell>
        </row>
        <row r="38">
          <cell r="AB38" t="str">
            <v>Ставропольский край</v>
          </cell>
          <cell r="AC38">
            <v>1251366</v>
          </cell>
          <cell r="AD38">
            <v>206404</v>
          </cell>
          <cell r="AE38">
            <v>326544</v>
          </cell>
          <cell r="AF38">
            <v>183205</v>
          </cell>
          <cell r="AG38">
            <v>201445</v>
          </cell>
          <cell r="AH38">
            <v>333768</v>
          </cell>
          <cell r="AI38">
            <v>1731.8003102766334</v>
          </cell>
          <cell r="AJ38">
            <v>1764.9375272824732</v>
          </cell>
        </row>
        <row r="39">
          <cell r="AB39" t="str">
            <v>Республика Адыгея</v>
          </cell>
          <cell r="AC39">
            <v>255646</v>
          </cell>
          <cell r="AD39">
            <v>56678</v>
          </cell>
          <cell r="AE39">
            <v>72535</v>
          </cell>
          <cell r="AF39">
            <v>33279</v>
          </cell>
          <cell r="AG39">
            <v>30484</v>
          </cell>
          <cell r="AH39">
            <v>62670</v>
          </cell>
          <cell r="AI39">
            <v>1886.2130535511385</v>
          </cell>
          <cell r="AJ39">
            <v>1949.0615269288435</v>
          </cell>
        </row>
        <row r="40">
          <cell r="AB40" t="str">
            <v>Республика Калмыкия</v>
          </cell>
          <cell r="AC40">
            <v>118214</v>
          </cell>
          <cell r="AD40">
            <v>34346</v>
          </cell>
          <cell r="AE40">
            <v>42130</v>
          </cell>
          <cell r="AF40">
            <v>16524</v>
          </cell>
          <cell r="AG40">
            <v>9483</v>
          </cell>
          <cell r="AH40">
            <v>15731</v>
          </cell>
          <cell r="AI40">
            <v>1720.1268843489902</v>
          </cell>
          <cell r="AJ40">
            <v>1778.1660609449259</v>
          </cell>
        </row>
        <row r="41">
          <cell r="AB41" t="str">
            <v>Республика Крым</v>
          </cell>
          <cell r="AC41">
            <v>303049</v>
          </cell>
          <cell r="AD41">
            <v>53411</v>
          </cell>
          <cell r="AE41">
            <v>76510</v>
          </cell>
          <cell r="AF41">
            <v>47108</v>
          </cell>
          <cell r="AG41">
            <v>33763</v>
          </cell>
          <cell r="AH41">
            <v>92257</v>
          </cell>
          <cell r="AI41">
            <v>831.04991526306833</v>
          </cell>
          <cell r="AJ41">
            <v>1659.7441968800613</v>
          </cell>
        </row>
        <row r="42">
          <cell r="AB42" t="str">
            <v>Краснодарский край</v>
          </cell>
          <cell r="AC42">
            <v>4879256</v>
          </cell>
          <cell r="AD42">
            <v>767208</v>
          </cell>
          <cell r="AE42">
            <v>1500184</v>
          </cell>
          <cell r="AF42">
            <v>853605</v>
          </cell>
          <cell r="AG42">
            <v>717614</v>
          </cell>
          <cell r="AH42">
            <v>1040645</v>
          </cell>
          <cell r="AI42">
            <v>2723.1167027850906</v>
          </cell>
          <cell r="AJ42">
            <v>2823.3068258125531</v>
          </cell>
        </row>
        <row r="43">
          <cell r="AB43" t="str">
            <v>Астраханская область</v>
          </cell>
          <cell r="AC43">
            <v>628014</v>
          </cell>
          <cell r="AD43">
            <v>127661</v>
          </cell>
          <cell r="AE43">
            <v>242909</v>
          </cell>
          <cell r="AF43">
            <v>93646</v>
          </cell>
          <cell r="AG43">
            <v>61928</v>
          </cell>
          <cell r="AH43">
            <v>101870</v>
          </cell>
          <cell r="AI43">
            <v>2591.1695899194196</v>
          </cell>
          <cell r="AJ43">
            <v>2584.5192371301714</v>
          </cell>
        </row>
        <row r="44">
          <cell r="AB44" t="str">
            <v>Волгоградская область</v>
          </cell>
          <cell r="AC44">
            <v>1310345</v>
          </cell>
          <cell r="AD44">
            <v>274777</v>
          </cell>
          <cell r="AE44">
            <v>452214</v>
          </cell>
          <cell r="AF44">
            <v>193242</v>
          </cell>
          <cell r="AG44">
            <v>177362</v>
          </cell>
          <cell r="AH44">
            <v>212750</v>
          </cell>
          <cell r="AI44">
            <v>1854.8777518572206</v>
          </cell>
          <cell r="AJ44">
            <v>1886.0355821775893</v>
          </cell>
        </row>
        <row r="45">
          <cell r="AB45" t="str">
            <v>Ростовская область</v>
          </cell>
          <cell r="AC45">
            <v>2496541</v>
          </cell>
          <cell r="AD45">
            <v>431357</v>
          </cell>
          <cell r="AE45">
            <v>692454</v>
          </cell>
          <cell r="AF45">
            <v>455562</v>
          </cell>
          <cell r="AG45">
            <v>402193</v>
          </cell>
          <cell r="AH45">
            <v>514975</v>
          </cell>
          <cell r="AI45">
            <v>2008.4075797738619</v>
          </cell>
          <cell r="AJ45">
            <v>2044.8288301231496</v>
          </cell>
        </row>
        <row r="46">
          <cell r="AB46" t="str">
            <v>город Севастополь</v>
          </cell>
          <cell r="AC46">
            <v>163019</v>
          </cell>
          <cell r="AD46">
            <v>13400</v>
          </cell>
          <cell r="AE46">
            <v>26823</v>
          </cell>
          <cell r="AF46">
            <v>29496</v>
          </cell>
          <cell r="AG46">
            <v>42931</v>
          </cell>
          <cell r="AH46">
            <v>50369</v>
          </cell>
          <cell r="AI46">
            <v>1838.0349975195056</v>
          </cell>
          <cell r="AJ46">
            <v>1817.5261552495797</v>
          </cell>
        </row>
        <row r="47">
          <cell r="AB47" t="str">
            <v>Республика Башкортостан</v>
          </cell>
          <cell r="AC47">
            <v>2192214</v>
          </cell>
          <cell r="AD47">
            <v>560836</v>
          </cell>
          <cell r="AE47">
            <v>775929</v>
          </cell>
          <cell r="AF47">
            <v>344654</v>
          </cell>
          <cell r="AG47">
            <v>236388</v>
          </cell>
          <cell r="AH47">
            <v>274407</v>
          </cell>
          <cell r="AI47">
            <v>2067.8689068908402</v>
          </cell>
          <cell r="AJ47">
            <v>2136.1036134729179</v>
          </cell>
        </row>
        <row r="48">
          <cell r="AB48" t="str">
            <v>Республика Марий-Эл</v>
          </cell>
          <cell r="AC48">
            <v>486928</v>
          </cell>
          <cell r="AD48">
            <v>173591</v>
          </cell>
          <cell r="AE48">
            <v>181244</v>
          </cell>
          <cell r="AF48">
            <v>46472</v>
          </cell>
          <cell r="AG48">
            <v>34192</v>
          </cell>
          <cell r="AH48">
            <v>51429</v>
          </cell>
          <cell r="AI48">
            <v>2886.7480450802423</v>
          </cell>
          <cell r="AJ48">
            <v>2915.2171030252016</v>
          </cell>
        </row>
        <row r="49">
          <cell r="AB49" t="str">
            <v>Республика Мордовия</v>
          </cell>
          <cell r="AC49">
            <v>469251</v>
          </cell>
          <cell r="AD49">
            <v>153593</v>
          </cell>
          <cell r="AE49">
            <v>173020</v>
          </cell>
          <cell r="AF49">
            <v>49755</v>
          </cell>
          <cell r="AG49">
            <v>41522</v>
          </cell>
          <cell r="AH49">
            <v>51361</v>
          </cell>
          <cell r="AI49">
            <v>2237.3518964407467</v>
          </cell>
          <cell r="AJ49">
            <v>2422.107462852176</v>
          </cell>
        </row>
        <row r="50">
          <cell r="AB50" t="str">
            <v>Республика Татарстан</v>
          </cell>
          <cell r="AC50">
            <v>3141491</v>
          </cell>
          <cell r="AD50">
            <v>474019</v>
          </cell>
          <cell r="AE50">
            <v>1554000</v>
          </cell>
          <cell r="AF50">
            <v>391375</v>
          </cell>
          <cell r="AG50">
            <v>317110</v>
          </cell>
          <cell r="AH50">
            <v>404987</v>
          </cell>
          <cell r="AI50">
            <v>2634.5308609569206</v>
          </cell>
          <cell r="AJ50">
            <v>2727.5069956898901</v>
          </cell>
        </row>
        <row r="51">
          <cell r="AB51" t="str">
            <v>Удмуртская Республика</v>
          </cell>
          <cell r="AC51">
            <v>678492</v>
          </cell>
          <cell r="AD51">
            <v>135676</v>
          </cell>
          <cell r="AE51">
            <v>273971</v>
          </cell>
          <cell r="AF51">
            <v>109533</v>
          </cell>
          <cell r="AG51">
            <v>74825</v>
          </cell>
          <cell r="AH51">
            <v>84487</v>
          </cell>
          <cell r="AI51">
            <v>1604.5006952524193</v>
          </cell>
          <cell r="AJ51">
            <v>1669.7241610030842</v>
          </cell>
        </row>
        <row r="52">
          <cell r="AB52" t="str">
            <v>Чувашская Республика</v>
          </cell>
          <cell r="AC52">
            <v>598378</v>
          </cell>
          <cell r="AD52">
            <v>151253</v>
          </cell>
          <cell r="AE52">
            <v>220285</v>
          </cell>
          <cell r="AF52">
            <v>89424</v>
          </cell>
          <cell r="AG52">
            <v>58614</v>
          </cell>
          <cell r="AH52">
            <v>78802</v>
          </cell>
          <cell r="AI52">
            <v>2146.539725359085</v>
          </cell>
          <cell r="AJ52">
            <v>2497.6136280196783</v>
          </cell>
        </row>
        <row r="53">
          <cell r="AB53" t="str">
            <v>Кировская область</v>
          </cell>
          <cell r="AC53">
            <v>779666</v>
          </cell>
          <cell r="AD53">
            <v>288310</v>
          </cell>
          <cell r="AE53">
            <v>267144</v>
          </cell>
          <cell r="AF53">
            <v>90009</v>
          </cell>
          <cell r="AG53">
            <v>65850</v>
          </cell>
          <cell r="AH53">
            <v>68353</v>
          </cell>
          <cell r="AI53">
            <v>2103.6178840949624</v>
          </cell>
          <cell r="AJ53">
            <v>2263.2866975094826</v>
          </cell>
        </row>
        <row r="54">
          <cell r="AB54" t="str">
            <v>Нижегородская область</v>
          </cell>
          <cell r="AC54">
            <v>2971350</v>
          </cell>
          <cell r="AD54">
            <v>702679</v>
          </cell>
          <cell r="AE54">
            <v>1125555</v>
          </cell>
          <cell r="AF54">
            <v>404235</v>
          </cell>
          <cell r="AG54">
            <v>346242</v>
          </cell>
          <cell r="AH54">
            <v>392639</v>
          </cell>
          <cell r="AI54">
            <v>3135.7048331233259</v>
          </cell>
          <cell r="AJ54">
            <v>3203.4322978532282</v>
          </cell>
        </row>
        <row r="55">
          <cell r="AB55" t="str">
            <v>Оренбургская область</v>
          </cell>
          <cell r="AC55">
            <v>558810</v>
          </cell>
          <cell r="AD55">
            <v>0</v>
          </cell>
          <cell r="AE55">
            <v>223802</v>
          </cell>
          <cell r="AF55">
            <v>127382</v>
          </cell>
          <cell r="AG55">
            <v>82410</v>
          </cell>
          <cell r="AH55">
            <v>125216</v>
          </cell>
          <cell r="AI55">
            <v>2975.4798860520218</v>
          </cell>
          <cell r="AJ55">
            <v>2904.7358046059908</v>
          </cell>
        </row>
        <row r="56">
          <cell r="AB56" t="str">
            <v>Пензенская область</v>
          </cell>
          <cell r="AC56">
            <v>1001853</v>
          </cell>
          <cell r="AD56">
            <v>344173</v>
          </cell>
          <cell r="AE56">
            <v>348017</v>
          </cell>
          <cell r="AF56">
            <v>109764</v>
          </cell>
          <cell r="AG56">
            <v>89403</v>
          </cell>
          <cell r="AH56">
            <v>110496</v>
          </cell>
          <cell r="AI56">
            <v>2503.2994930199666</v>
          </cell>
          <cell r="AJ56">
            <v>2576.2332165436405</v>
          </cell>
        </row>
        <row r="57">
          <cell r="AB57" t="str">
            <v>Пермский край</v>
          </cell>
          <cell r="AC57">
            <v>1913234</v>
          </cell>
          <cell r="AD57">
            <v>595934</v>
          </cell>
          <cell r="AE57">
            <v>716369</v>
          </cell>
          <cell r="AF57">
            <v>252817</v>
          </cell>
          <cell r="AG57">
            <v>159045</v>
          </cell>
          <cell r="AH57">
            <v>189069</v>
          </cell>
          <cell r="AI57">
            <v>2856.5238878014625</v>
          </cell>
          <cell r="AJ57">
            <v>3082.489001726351</v>
          </cell>
        </row>
        <row r="58">
          <cell r="AB58" t="str">
            <v>Самарская область</v>
          </cell>
          <cell r="AC58">
            <v>2672304</v>
          </cell>
          <cell r="AD58">
            <v>581253</v>
          </cell>
          <cell r="AE58">
            <v>975851</v>
          </cell>
          <cell r="AF58">
            <v>329012</v>
          </cell>
          <cell r="AG58">
            <v>346297</v>
          </cell>
          <cell r="AH58">
            <v>439891</v>
          </cell>
          <cell r="AI58">
            <v>2745.8854935712284</v>
          </cell>
          <cell r="AJ58">
            <v>2797.5609047765447</v>
          </cell>
        </row>
        <row r="59">
          <cell r="AB59" t="str">
            <v>Саратовская область</v>
          </cell>
          <cell r="AC59">
            <v>1628675</v>
          </cell>
          <cell r="AD59">
            <v>459227</v>
          </cell>
          <cell r="AE59">
            <v>597871</v>
          </cell>
          <cell r="AF59">
            <v>211735</v>
          </cell>
          <cell r="AG59">
            <v>158690</v>
          </cell>
          <cell r="AH59">
            <v>201152</v>
          </cell>
          <cell r="AI59">
            <v>2308.1605292396998</v>
          </cell>
          <cell r="AJ59">
            <v>2361.846404204302</v>
          </cell>
        </row>
        <row r="60">
          <cell r="AB60" t="str">
            <v>Ульяновская область</v>
          </cell>
          <cell r="AC60">
            <v>729067</v>
          </cell>
          <cell r="AD60">
            <v>184577</v>
          </cell>
          <cell r="AE60">
            <v>295317</v>
          </cell>
          <cell r="AF60">
            <v>88550</v>
          </cell>
          <cell r="AG60">
            <v>66035</v>
          </cell>
          <cell r="AH60">
            <v>94588</v>
          </cell>
          <cell r="AI60">
            <v>2160.2881304705975</v>
          </cell>
          <cell r="AJ60">
            <v>2288.5188623220574</v>
          </cell>
        </row>
        <row r="61">
          <cell r="AB61" t="str">
            <v>Курганская область</v>
          </cell>
          <cell r="AC61">
            <v>484520</v>
          </cell>
          <cell r="AD61">
            <v>118484</v>
          </cell>
          <cell r="AE61">
            <v>203705</v>
          </cell>
          <cell r="AF61">
            <v>70694</v>
          </cell>
          <cell r="AG61">
            <v>43443</v>
          </cell>
          <cell r="AH61">
            <v>48194</v>
          </cell>
          <cell r="AI61">
            <v>1824.2607248548559</v>
          </cell>
          <cell r="AJ61">
            <v>1897.0752284631467</v>
          </cell>
        </row>
        <row r="62">
          <cell r="AB62" t="str">
            <v>Свердловская область</v>
          </cell>
          <cell r="AC62">
            <v>1691931</v>
          </cell>
          <cell r="AD62">
            <v>0</v>
          </cell>
          <cell r="AE62">
            <v>402347</v>
          </cell>
          <cell r="AF62">
            <v>396863</v>
          </cell>
          <cell r="AG62">
            <v>333611</v>
          </cell>
          <cell r="AH62">
            <v>559110</v>
          </cell>
          <cell r="AI62">
            <v>3102.8436557830419</v>
          </cell>
          <cell r="AJ62">
            <v>3024.7188753338746</v>
          </cell>
        </row>
        <row r="63">
          <cell r="AB63" t="str">
            <v>Тюменская область</v>
          </cell>
          <cell r="AC63">
            <v>656562</v>
          </cell>
          <cell r="AD63">
            <v>51290</v>
          </cell>
          <cell r="AE63">
            <v>52669</v>
          </cell>
          <cell r="AF63">
            <v>162068</v>
          </cell>
          <cell r="AG63">
            <v>127046</v>
          </cell>
          <cell r="AH63">
            <v>263489</v>
          </cell>
          <cell r="AI63">
            <v>4296.8436070444568</v>
          </cell>
          <cell r="AJ63">
            <v>4124.5223353971105</v>
          </cell>
        </row>
        <row r="64">
          <cell r="AB64" t="str">
            <v>Челябинская область</v>
          </cell>
          <cell r="AC64">
            <v>2124274</v>
          </cell>
          <cell r="AD64">
            <v>285888</v>
          </cell>
          <cell r="AE64">
            <v>641023</v>
          </cell>
          <cell r="AF64">
            <v>411254</v>
          </cell>
          <cell r="AG64">
            <v>346942</v>
          </cell>
          <cell r="AH64">
            <v>439167</v>
          </cell>
          <cell r="AI64">
            <v>1943.6683380302309</v>
          </cell>
          <cell r="AJ64">
            <v>1901.7289598557632</v>
          </cell>
        </row>
        <row r="65">
          <cell r="AB65" t="str">
            <v>Ханты-Мансийский АО - Югра</v>
          </cell>
          <cell r="AC65">
            <v>1351048</v>
          </cell>
          <cell r="AD65">
            <v>72652</v>
          </cell>
          <cell r="AE65">
            <v>177188</v>
          </cell>
          <cell r="AF65">
            <v>292150</v>
          </cell>
          <cell r="AG65">
            <v>260153</v>
          </cell>
          <cell r="AH65">
            <v>548905</v>
          </cell>
          <cell r="AI65">
            <v>2473.966592566278</v>
          </cell>
          <cell r="AJ65">
            <v>2519.7169757570578</v>
          </cell>
        </row>
        <row r="66">
          <cell r="AB66" t="str">
            <v>Ямало-Hенецкий АО</v>
          </cell>
          <cell r="AC66">
            <v>339783</v>
          </cell>
          <cell r="AD66">
            <v>28286</v>
          </cell>
          <cell r="AE66">
            <v>22901</v>
          </cell>
          <cell r="AF66">
            <v>82027</v>
          </cell>
          <cell r="AG66">
            <v>66862</v>
          </cell>
          <cell r="AH66">
            <v>139707</v>
          </cell>
          <cell r="AI66">
            <v>4576.5718441894296</v>
          </cell>
          <cell r="AJ66">
            <v>4909.2912782181338</v>
          </cell>
        </row>
        <row r="67">
          <cell r="AB67" t="str">
            <v>Республика Алтай</v>
          </cell>
          <cell r="AC67">
            <v>90402</v>
          </cell>
          <cell r="AD67">
            <v>15980</v>
          </cell>
          <cell r="AE67">
            <v>31308</v>
          </cell>
          <cell r="AF67">
            <v>12354</v>
          </cell>
          <cell r="AG67">
            <v>14064</v>
          </cell>
          <cell r="AH67">
            <v>16696</v>
          </cell>
          <cell r="AI67">
            <v>1522.8934335096526</v>
          </cell>
          <cell r="AJ67">
            <v>1581.5859825425966</v>
          </cell>
        </row>
        <row r="68">
          <cell r="AB68" t="str">
            <v>Республика Бурятия</v>
          </cell>
          <cell r="AC68">
            <v>426554</v>
          </cell>
          <cell r="AD68">
            <v>57827</v>
          </cell>
          <cell r="AE68">
            <v>168338</v>
          </cell>
          <cell r="AF68">
            <v>73824</v>
          </cell>
          <cell r="AG68">
            <v>54932</v>
          </cell>
          <cell r="AH68">
            <v>71633</v>
          </cell>
          <cell r="AI68">
            <v>1871.2858690836026</v>
          </cell>
          <cell r="AJ68">
            <v>1904.9246418423047</v>
          </cell>
        </row>
        <row r="69">
          <cell r="AB69" t="str">
            <v>Республика Тыва</v>
          </cell>
          <cell r="AC69">
            <v>85257</v>
          </cell>
          <cell r="AD69">
            <v>16495</v>
          </cell>
          <cell r="AE69">
            <v>23805</v>
          </cell>
          <cell r="AF69">
            <v>16596</v>
          </cell>
          <cell r="AG69">
            <v>10803</v>
          </cell>
          <cell r="AH69">
            <v>17558</v>
          </cell>
          <cell r="AI69">
            <v>1396.4881820117607</v>
          </cell>
          <cell r="AJ69">
            <v>1600.0061880230814</v>
          </cell>
        </row>
        <row r="70">
          <cell r="AB70" t="str">
            <v>Республика Хакасия</v>
          </cell>
          <cell r="AC70">
            <v>268444</v>
          </cell>
          <cell r="AD70">
            <v>32984</v>
          </cell>
          <cell r="AE70">
            <v>87786</v>
          </cell>
          <cell r="AF70">
            <v>51658</v>
          </cell>
          <cell r="AG70">
            <v>35735</v>
          </cell>
          <cell r="AH70">
            <v>60281</v>
          </cell>
          <cell r="AI70">
            <v>1762.6001313197637</v>
          </cell>
          <cell r="AJ70">
            <v>1848.7446338810475</v>
          </cell>
        </row>
        <row r="71">
          <cell r="AB71" t="str">
            <v>Алтайский край</v>
          </cell>
          <cell r="AC71">
            <v>1284353</v>
          </cell>
          <cell r="AD71">
            <v>204576</v>
          </cell>
          <cell r="AE71">
            <v>493881</v>
          </cell>
          <cell r="AF71">
            <v>178945</v>
          </cell>
          <cell r="AG71">
            <v>192021</v>
          </cell>
          <cell r="AH71">
            <v>214930</v>
          </cell>
          <cell r="AI71">
            <v>2118.1989702181277</v>
          </cell>
          <cell r="AJ71">
            <v>2201.7193412064653</v>
          </cell>
        </row>
        <row r="72">
          <cell r="AB72" t="str">
            <v>Красноярский край</v>
          </cell>
          <cell r="AC72">
            <v>1492942</v>
          </cell>
          <cell r="AD72">
            <v>130147</v>
          </cell>
          <cell r="AE72">
            <v>477000</v>
          </cell>
          <cell r="AF72">
            <v>296421</v>
          </cell>
          <cell r="AG72">
            <v>243812</v>
          </cell>
          <cell r="AH72">
            <v>345562</v>
          </cell>
          <cell r="AI72">
            <v>1736.9808633816713</v>
          </cell>
          <cell r="AJ72">
            <v>1794.7366982382769</v>
          </cell>
        </row>
        <row r="73">
          <cell r="AB73" t="str">
            <v>Иркутская область</v>
          </cell>
          <cell r="AC73">
            <v>1340566</v>
          </cell>
          <cell r="AD73">
            <v>112653</v>
          </cell>
          <cell r="AE73">
            <v>333110</v>
          </cell>
          <cell r="AF73">
            <v>330208</v>
          </cell>
          <cell r="AG73">
            <v>246421</v>
          </cell>
          <cell r="AH73">
            <v>318174</v>
          </cell>
          <cell r="AI73">
            <v>2016.7439425440562</v>
          </cell>
          <cell r="AJ73">
            <v>2056.223227208</v>
          </cell>
        </row>
        <row r="74">
          <cell r="AB74" t="str">
            <v>Кемеровская область</v>
          </cell>
          <cell r="AC74">
            <v>1238358</v>
          </cell>
          <cell r="AD74">
            <v>139695</v>
          </cell>
          <cell r="AE74">
            <v>361964</v>
          </cell>
          <cell r="AF74">
            <v>292854</v>
          </cell>
          <cell r="AG74">
            <v>210055</v>
          </cell>
          <cell r="AH74">
            <v>233790</v>
          </cell>
          <cell r="AI74">
            <v>1932.5247581921292</v>
          </cell>
          <cell r="AJ74">
            <v>1961.2946101424379</v>
          </cell>
        </row>
        <row r="75">
          <cell r="AB75" t="str">
            <v>Новосибирская область</v>
          </cell>
          <cell r="AC75">
            <v>1589492</v>
          </cell>
          <cell r="AD75">
            <v>129277</v>
          </cell>
          <cell r="AE75">
            <v>332342</v>
          </cell>
          <cell r="AF75">
            <v>248300</v>
          </cell>
          <cell r="AG75">
            <v>318998</v>
          </cell>
          <cell r="AH75">
            <v>560575</v>
          </cell>
          <cell r="AI75">
            <v>1880.3279677568562</v>
          </cell>
          <cell r="AJ75">
            <v>1920.4671901600416</v>
          </cell>
        </row>
        <row r="76">
          <cell r="AB76" t="str">
            <v>Омская область</v>
          </cell>
          <cell r="AC76">
            <v>940793</v>
          </cell>
          <cell r="AD76">
            <v>152038</v>
          </cell>
          <cell r="AE76">
            <v>298630</v>
          </cell>
          <cell r="AF76">
            <v>153898</v>
          </cell>
          <cell r="AG76">
            <v>123885</v>
          </cell>
          <cell r="AH76">
            <v>212342</v>
          </cell>
          <cell r="AI76">
            <v>1660.2395435719063</v>
          </cell>
          <cell r="AJ76">
            <v>1718.2533972000083</v>
          </cell>
        </row>
        <row r="77">
          <cell r="AB77" t="str">
            <v>Томская область</v>
          </cell>
          <cell r="AC77">
            <v>509512</v>
          </cell>
          <cell r="AD77">
            <v>60428</v>
          </cell>
          <cell r="AE77">
            <v>126255</v>
          </cell>
          <cell r="AF77">
            <v>86039</v>
          </cell>
          <cell r="AG77">
            <v>73474</v>
          </cell>
          <cell r="AH77">
            <v>163316</v>
          </cell>
          <cell r="AI77">
            <v>1687.5616881181231</v>
          </cell>
          <cell r="AJ77">
            <v>2287.0711887499392</v>
          </cell>
        </row>
        <row r="78">
          <cell r="AB78" t="str">
            <v>Забайкальский край</v>
          </cell>
          <cell r="AC78">
            <v>372030</v>
          </cell>
          <cell r="AD78">
            <v>60480</v>
          </cell>
          <cell r="AE78">
            <v>110753</v>
          </cell>
          <cell r="AF78">
            <v>63714</v>
          </cell>
          <cell r="AG78">
            <v>56177</v>
          </cell>
          <cell r="AH78">
            <v>80906</v>
          </cell>
          <cell r="AI78">
            <v>1383.7107236372292</v>
          </cell>
          <cell r="AJ78">
            <v>1427.2677171635135</v>
          </cell>
        </row>
        <row r="79">
          <cell r="AB79" t="str">
            <v>Республика Саха (Якутия)</v>
          </cell>
          <cell r="AC79">
            <v>360447</v>
          </cell>
          <cell r="AD79">
            <v>54851</v>
          </cell>
          <cell r="AE79">
            <v>138174</v>
          </cell>
          <cell r="AF79">
            <v>49337</v>
          </cell>
          <cell r="AG79">
            <v>47010</v>
          </cell>
          <cell r="AH79">
            <v>71075</v>
          </cell>
          <cell r="AI79">
            <v>1606.4776642257689</v>
          </cell>
          <cell r="AJ79">
            <v>1688.3895029619998</v>
          </cell>
        </row>
        <row r="80">
          <cell r="AB80" t="str">
            <v>Приморский край</v>
          </cell>
          <cell r="AC80">
            <v>1339725</v>
          </cell>
          <cell r="AD80">
            <v>107540</v>
          </cell>
          <cell r="AE80">
            <v>347175</v>
          </cell>
          <cell r="AF80">
            <v>222779</v>
          </cell>
          <cell r="AG80">
            <v>171322</v>
          </cell>
          <cell r="AH80">
            <v>490909</v>
          </cell>
          <cell r="AI80">
            <v>2088.0447369692511</v>
          </cell>
          <cell r="AJ80">
            <v>2064.8844068119115</v>
          </cell>
        </row>
        <row r="81">
          <cell r="AB81" t="str">
            <v>Хабаровский край</v>
          </cell>
          <cell r="AC81">
            <v>1041043</v>
          </cell>
          <cell r="AD81">
            <v>104664</v>
          </cell>
          <cell r="AE81">
            <v>286764</v>
          </cell>
          <cell r="AF81">
            <v>204709</v>
          </cell>
          <cell r="AG81">
            <v>190983</v>
          </cell>
          <cell r="AH81">
            <v>253923</v>
          </cell>
          <cell r="AI81">
            <v>2917.3125963289895</v>
          </cell>
          <cell r="AJ81">
            <v>2934.3246728004883</v>
          </cell>
        </row>
        <row r="82">
          <cell r="AB82" t="str">
            <v>Амурская область</v>
          </cell>
          <cell r="AC82">
            <v>621908</v>
          </cell>
          <cell r="AD82">
            <v>86559</v>
          </cell>
          <cell r="AE82">
            <v>224582</v>
          </cell>
          <cell r="AF82">
            <v>106482</v>
          </cell>
          <cell r="AG82">
            <v>94687</v>
          </cell>
          <cell r="AH82">
            <v>109598</v>
          </cell>
          <cell r="AI82">
            <v>2930.3629569945674</v>
          </cell>
          <cell r="AJ82">
            <v>2967.8538744907487</v>
          </cell>
        </row>
        <row r="83">
          <cell r="AB83" t="str">
            <v>Камчатский край</v>
          </cell>
          <cell r="AC83">
            <v>587770</v>
          </cell>
          <cell r="AD83">
            <v>31072</v>
          </cell>
          <cell r="AE83">
            <v>191334</v>
          </cell>
          <cell r="AF83">
            <v>117747</v>
          </cell>
          <cell r="AG83">
            <v>102636</v>
          </cell>
          <cell r="AH83">
            <v>144981</v>
          </cell>
          <cell r="AI83">
            <v>4877.678378782095</v>
          </cell>
          <cell r="AJ83">
            <v>4971.9194322384337</v>
          </cell>
        </row>
        <row r="84">
          <cell r="AB84" t="str">
            <v>Магаданская область</v>
          </cell>
          <cell r="AC84">
            <v>81763</v>
          </cell>
          <cell r="AD84">
            <v>8943</v>
          </cell>
          <cell r="AE84">
            <v>22881</v>
          </cell>
          <cell r="AF84">
            <v>14299</v>
          </cell>
          <cell r="AG84">
            <v>14399</v>
          </cell>
          <cell r="AH84">
            <v>21241</v>
          </cell>
          <cell r="AI84">
            <v>1757.7770611630656</v>
          </cell>
          <cell r="AJ84">
            <v>1798.5949946685064</v>
          </cell>
        </row>
        <row r="85">
          <cell r="AB85" t="str">
            <v>Сахалинская область</v>
          </cell>
          <cell r="AC85">
            <v>474313</v>
          </cell>
          <cell r="AD85">
            <v>31353</v>
          </cell>
          <cell r="AE85">
            <v>134427</v>
          </cell>
          <cell r="AF85">
            <v>99862</v>
          </cell>
          <cell r="AG85">
            <v>90798</v>
          </cell>
          <cell r="AH85">
            <v>117873</v>
          </cell>
          <cell r="AI85">
            <v>3628.0213560151756</v>
          </cell>
          <cell r="AJ85">
            <v>3653.615010383111</v>
          </cell>
        </row>
        <row r="86">
          <cell r="AB86" t="str">
            <v>Еврейская автономная область</v>
          </cell>
          <cell r="AC86">
            <v>82087</v>
          </cell>
          <cell r="AD86">
            <v>8832</v>
          </cell>
          <cell r="AE86">
            <v>26864</v>
          </cell>
          <cell r="AF86">
            <v>18530</v>
          </cell>
          <cell r="AG86">
            <v>11420</v>
          </cell>
          <cell r="AH86">
            <v>16441</v>
          </cell>
          <cell r="AI86">
            <v>2121.7141823257257</v>
          </cell>
          <cell r="AJ86">
            <v>2122.993732333784</v>
          </cell>
        </row>
        <row r="87">
          <cell r="AB87" t="str">
            <v>Чукотский АО</v>
          </cell>
          <cell r="AC87">
            <v>6392</v>
          </cell>
          <cell r="AD87">
            <v>961</v>
          </cell>
          <cell r="AE87">
            <v>2153</v>
          </cell>
          <cell r="AF87">
            <v>1028</v>
          </cell>
          <cell r="AG87">
            <v>790</v>
          </cell>
          <cell r="AH87">
            <v>1460</v>
          </cell>
          <cell r="AI87">
            <v>963.66651590532194</v>
          </cell>
          <cell r="AJ87">
            <v>2000.412144525347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N23" sqref="N23"/>
    </sheetView>
  </sheetViews>
  <sheetFormatPr defaultColWidth="10.140625" defaultRowHeight="14.45" customHeight="1"/>
  <cols>
    <col min="1" max="1" width="40.42578125" style="1" customWidth="1"/>
    <col min="2" max="2" width="22" style="1" customWidth="1"/>
    <col min="3" max="4" width="16.140625" style="1" customWidth="1"/>
    <col min="5" max="5" width="10.140625" style="1"/>
    <col min="6" max="6" width="40.42578125" style="1" customWidth="1"/>
    <col min="7" max="9" width="16.140625" style="1" customWidth="1"/>
    <col min="10" max="10" width="15.28515625" style="1" customWidth="1"/>
    <col min="11" max="11" width="14.140625" style="1" customWidth="1"/>
    <col min="12" max="16384" width="10.140625" style="1"/>
  </cols>
  <sheetData>
    <row r="1" spans="1:11" ht="12.75" customHeight="1">
      <c r="A1" s="7"/>
      <c r="B1" s="7"/>
      <c r="C1" s="7"/>
      <c r="D1" s="7"/>
      <c r="F1" s="7"/>
      <c r="G1" s="8"/>
      <c r="H1" s="7"/>
      <c r="I1" s="7"/>
    </row>
    <row r="2" spans="1:11" ht="30" customHeight="1">
      <c r="A2" s="75" t="s">
        <v>93</v>
      </c>
      <c r="B2" s="75"/>
      <c r="C2" s="75"/>
      <c r="D2" s="75"/>
    </row>
    <row r="3" spans="1:11" ht="18" customHeight="1">
      <c r="A3" s="75" t="s">
        <v>92</v>
      </c>
      <c r="B3" s="75"/>
      <c r="C3" s="75"/>
      <c r="D3" s="75"/>
    </row>
    <row r="4" spans="1:11" ht="12.75" customHeight="1">
      <c r="A4" s="6"/>
      <c r="B4" s="6"/>
      <c r="C4" s="6"/>
      <c r="D4" s="6"/>
      <c r="F4" s="6"/>
      <c r="G4" s="6"/>
      <c r="H4" s="6"/>
      <c r="I4" s="6"/>
    </row>
    <row r="5" spans="1:11" ht="13.5" customHeight="1">
      <c r="A5" s="76" t="s">
        <v>91</v>
      </c>
      <c r="B5" s="72" t="s">
        <v>90</v>
      </c>
      <c r="C5" s="72" t="s">
        <v>85</v>
      </c>
      <c r="D5" s="72"/>
      <c r="F5" s="76" t="s">
        <v>91</v>
      </c>
      <c r="G5" s="72" t="s">
        <v>94</v>
      </c>
      <c r="J5" s="11"/>
      <c r="K5" s="11"/>
    </row>
    <row r="6" spans="1:11" ht="12.75" customHeight="1">
      <c r="A6" s="76"/>
      <c r="B6" s="72"/>
      <c r="C6" s="76" t="s">
        <v>89</v>
      </c>
      <c r="D6" s="76" t="s">
        <v>88</v>
      </c>
      <c r="F6" s="76"/>
      <c r="G6" s="72"/>
      <c r="H6" s="76" t="s">
        <v>95</v>
      </c>
      <c r="I6" s="77" t="s">
        <v>96</v>
      </c>
      <c r="J6" s="73" t="s">
        <v>97</v>
      </c>
      <c r="K6" s="73" t="s">
        <v>98</v>
      </c>
    </row>
    <row r="7" spans="1:11" ht="37.5" customHeight="1">
      <c r="A7" s="76"/>
      <c r="B7" s="72"/>
      <c r="C7" s="76"/>
      <c r="D7" s="76"/>
      <c r="F7" s="76"/>
      <c r="G7" s="72"/>
      <c r="H7" s="76"/>
      <c r="I7" s="77"/>
      <c r="J7" s="74"/>
      <c r="K7" s="74"/>
    </row>
    <row r="8" spans="1:11" ht="13.5" customHeight="1">
      <c r="A8" s="76"/>
      <c r="B8" s="72"/>
      <c r="C8" s="76"/>
      <c r="D8" s="76"/>
      <c r="F8" s="5" t="s">
        <v>87</v>
      </c>
      <c r="G8" s="5">
        <v>3500</v>
      </c>
      <c r="H8" s="5">
        <v>3510</v>
      </c>
      <c r="I8" s="9">
        <v>3520</v>
      </c>
      <c r="J8" s="11"/>
      <c r="K8" s="11"/>
    </row>
    <row r="9" spans="1:11" ht="12.75" customHeight="1">
      <c r="A9" s="5" t="s">
        <v>87</v>
      </c>
      <c r="B9" s="5">
        <v>3300</v>
      </c>
      <c r="C9" s="5">
        <v>3310</v>
      </c>
      <c r="D9" s="5">
        <v>3320</v>
      </c>
      <c r="J9" s="11"/>
      <c r="K9" s="11"/>
    </row>
    <row r="10" spans="1:11" ht="15" customHeight="1">
      <c r="A10" s="4" t="s">
        <v>86</v>
      </c>
      <c r="B10" s="2">
        <v>40583359</v>
      </c>
      <c r="C10" s="2">
        <v>6716287</v>
      </c>
      <c r="D10" s="2">
        <v>29149652</v>
      </c>
      <c r="F10" s="4" t="s">
        <v>86</v>
      </c>
      <c r="G10" s="2">
        <v>74526256</v>
      </c>
      <c r="H10" s="2">
        <v>8543089</v>
      </c>
      <c r="I10" s="10">
        <v>38787467</v>
      </c>
      <c r="J10" s="12">
        <f>H10/C10*1000</f>
        <v>1271.9958215007787</v>
      </c>
      <c r="K10" s="12">
        <f>I10/D10*1000</f>
        <v>1330.6322490573816</v>
      </c>
    </row>
    <row r="11" spans="1:11" ht="15" customHeight="1">
      <c r="A11" s="3" t="s">
        <v>84</v>
      </c>
      <c r="B11" s="2">
        <v>415653</v>
      </c>
      <c r="C11" s="2">
        <v>115411</v>
      </c>
      <c r="D11" s="2">
        <v>235898</v>
      </c>
      <c r="F11" s="3" t="s">
        <v>84</v>
      </c>
      <c r="G11" s="2">
        <v>1070089</v>
      </c>
      <c r="H11" s="2">
        <v>191339</v>
      </c>
      <c r="I11" s="10">
        <v>226577</v>
      </c>
      <c r="J11" s="12">
        <f t="shared" ref="J11:J73" si="0">H11/C11*1000</f>
        <v>1657.8922286437169</v>
      </c>
      <c r="K11" s="12">
        <f t="shared" ref="K11:K73" si="1">I11/D11*1000</f>
        <v>960.48715970461808</v>
      </c>
    </row>
    <row r="12" spans="1:11" ht="15" customHeight="1">
      <c r="A12" s="3" t="s">
        <v>83</v>
      </c>
      <c r="B12" s="2">
        <v>317532</v>
      </c>
      <c r="C12" s="2">
        <v>75447</v>
      </c>
      <c r="D12" s="2">
        <v>199539</v>
      </c>
      <c r="F12" s="3" t="s">
        <v>83</v>
      </c>
      <c r="G12" s="2">
        <v>728003</v>
      </c>
      <c r="H12" s="2">
        <v>56283</v>
      </c>
      <c r="I12" s="10">
        <v>102618</v>
      </c>
      <c r="J12" s="12">
        <f t="shared" si="0"/>
        <v>745.99387649608343</v>
      </c>
      <c r="K12" s="12">
        <f t="shared" si="1"/>
        <v>514.27540480808261</v>
      </c>
    </row>
    <row r="13" spans="1:11" ht="15" customHeight="1">
      <c r="A13" s="3" t="s">
        <v>82</v>
      </c>
      <c r="B13" s="2">
        <v>512694</v>
      </c>
      <c r="C13" s="2">
        <v>74527</v>
      </c>
      <c r="D13" s="2">
        <v>362056</v>
      </c>
      <c r="F13" s="3" t="s">
        <v>82</v>
      </c>
      <c r="G13" s="2">
        <v>301996</v>
      </c>
      <c r="H13" s="2">
        <v>30932</v>
      </c>
      <c r="I13" s="10">
        <v>142564</v>
      </c>
      <c r="J13" s="12">
        <f t="shared" si="0"/>
        <v>415.04421216471883</v>
      </c>
      <c r="K13" s="12">
        <f t="shared" si="1"/>
        <v>393.76229091632229</v>
      </c>
    </row>
    <row r="14" spans="1:11" ht="15" customHeight="1">
      <c r="A14" s="3" t="s">
        <v>81</v>
      </c>
      <c r="B14" s="2">
        <v>727490</v>
      </c>
      <c r="C14" s="2">
        <v>179210</v>
      </c>
      <c r="D14" s="2">
        <v>450293</v>
      </c>
      <c r="F14" s="3" t="s">
        <v>81</v>
      </c>
      <c r="G14" s="2">
        <v>634932</v>
      </c>
      <c r="H14" s="2">
        <v>164818</v>
      </c>
      <c r="I14" s="10">
        <v>282965</v>
      </c>
      <c r="J14" s="12">
        <f t="shared" si="0"/>
        <v>919.69198147424811</v>
      </c>
      <c r="K14" s="12">
        <f t="shared" si="1"/>
        <v>628.4019516181686</v>
      </c>
    </row>
    <row r="15" spans="1:11" ht="15" customHeight="1">
      <c r="A15" s="3" t="s">
        <v>80</v>
      </c>
      <c r="B15" s="2">
        <v>309560</v>
      </c>
      <c r="C15" s="2">
        <v>43001</v>
      </c>
      <c r="D15" s="2">
        <v>239253</v>
      </c>
      <c r="F15" s="3" t="s">
        <v>80</v>
      </c>
      <c r="G15" s="2">
        <v>237854</v>
      </c>
      <c r="H15" s="2">
        <v>17271</v>
      </c>
      <c r="I15" s="10">
        <v>98385</v>
      </c>
      <c r="J15" s="12">
        <f t="shared" si="0"/>
        <v>401.64182228320271</v>
      </c>
      <c r="K15" s="12">
        <f t="shared" si="1"/>
        <v>411.21741420170281</v>
      </c>
    </row>
    <row r="16" spans="1:11" ht="15" customHeight="1">
      <c r="A16" s="3" t="s">
        <v>79</v>
      </c>
      <c r="B16" s="2">
        <v>278623</v>
      </c>
      <c r="C16" s="2">
        <v>57191</v>
      </c>
      <c r="D16" s="2">
        <v>196171</v>
      </c>
      <c r="F16" s="3" t="s">
        <v>79</v>
      </c>
      <c r="G16" s="2">
        <v>174456</v>
      </c>
      <c r="H16" s="2">
        <v>57763</v>
      </c>
      <c r="I16" s="10">
        <v>78554</v>
      </c>
      <c r="J16" s="12">
        <f t="shared" si="0"/>
        <v>1010.0015736741794</v>
      </c>
      <c r="K16" s="12">
        <f t="shared" si="1"/>
        <v>400.43635399727788</v>
      </c>
    </row>
    <row r="17" spans="1:11" ht="15" customHeight="1">
      <c r="A17" s="3" t="s">
        <v>78</v>
      </c>
      <c r="B17" s="2">
        <v>209623</v>
      </c>
      <c r="C17" s="2">
        <v>27676</v>
      </c>
      <c r="D17" s="2">
        <v>149692</v>
      </c>
      <c r="F17" s="3" t="s">
        <v>78</v>
      </c>
      <c r="G17" s="2">
        <v>288758</v>
      </c>
      <c r="H17" s="2">
        <v>21748</v>
      </c>
      <c r="I17" s="10">
        <v>77203</v>
      </c>
      <c r="J17" s="12">
        <f t="shared" si="0"/>
        <v>785.80719757190343</v>
      </c>
      <c r="K17" s="12">
        <f t="shared" si="1"/>
        <v>515.74566443096489</v>
      </c>
    </row>
    <row r="18" spans="1:11" ht="15" customHeight="1">
      <c r="A18" s="3" t="s">
        <v>77</v>
      </c>
      <c r="B18" s="2">
        <v>290785</v>
      </c>
      <c r="C18" s="2">
        <v>70328</v>
      </c>
      <c r="D18" s="2">
        <v>186188</v>
      </c>
      <c r="F18" s="3" t="s">
        <v>77</v>
      </c>
      <c r="G18" s="2">
        <v>320513</v>
      </c>
      <c r="H18" s="2">
        <v>56066</v>
      </c>
      <c r="I18" s="10">
        <v>186034</v>
      </c>
      <c r="J18" s="12">
        <f t="shared" si="0"/>
        <v>797.20737117506542</v>
      </c>
      <c r="K18" s="12">
        <f t="shared" si="1"/>
        <v>999.17287902550106</v>
      </c>
    </row>
    <row r="19" spans="1:11" ht="15" customHeight="1">
      <c r="A19" s="3" t="s">
        <v>76</v>
      </c>
      <c r="B19" s="2">
        <v>342035</v>
      </c>
      <c r="C19" s="2">
        <v>94977</v>
      </c>
      <c r="D19" s="2">
        <v>203550</v>
      </c>
      <c r="F19" s="3" t="s">
        <v>76</v>
      </c>
      <c r="G19" s="2">
        <v>481023</v>
      </c>
      <c r="H19" s="2">
        <v>106178</v>
      </c>
      <c r="I19" s="10">
        <v>134906</v>
      </c>
      <c r="J19" s="12">
        <f t="shared" si="0"/>
        <v>1117.9338155553448</v>
      </c>
      <c r="K19" s="12">
        <f t="shared" si="1"/>
        <v>662.76590518300168</v>
      </c>
    </row>
    <row r="20" spans="1:11" ht="15" customHeight="1">
      <c r="A20" s="3" t="s">
        <v>75</v>
      </c>
      <c r="B20" s="2">
        <v>3216917</v>
      </c>
      <c r="C20" s="2">
        <v>479278</v>
      </c>
      <c r="D20" s="2">
        <v>2235009</v>
      </c>
      <c r="F20" s="3" t="s">
        <v>75</v>
      </c>
      <c r="G20" s="2">
        <v>6102931</v>
      </c>
      <c r="H20" s="2">
        <v>1756683</v>
      </c>
      <c r="I20" s="10">
        <v>2769035</v>
      </c>
      <c r="J20" s="12">
        <f t="shared" si="0"/>
        <v>3665.2694260950848</v>
      </c>
      <c r="K20" s="12">
        <f t="shared" si="1"/>
        <v>1238.9368454444702</v>
      </c>
    </row>
    <row r="21" spans="1:11" ht="15" customHeight="1">
      <c r="A21" s="3" t="s">
        <v>74</v>
      </c>
      <c r="B21" s="2">
        <v>226003</v>
      </c>
      <c r="C21" s="2">
        <v>39987</v>
      </c>
      <c r="D21" s="2">
        <v>150544</v>
      </c>
      <c r="F21" s="3" t="s">
        <v>74</v>
      </c>
      <c r="G21" s="2">
        <v>93456</v>
      </c>
      <c r="H21" s="2">
        <v>10031</v>
      </c>
      <c r="I21" s="10">
        <v>37401</v>
      </c>
      <c r="J21" s="12">
        <f t="shared" si="0"/>
        <v>250.8565283717208</v>
      </c>
      <c r="K21" s="12">
        <f t="shared" si="1"/>
        <v>248.43899457965776</v>
      </c>
    </row>
    <row r="22" spans="1:11" ht="15" customHeight="1">
      <c r="A22" s="3" t="s">
        <v>73</v>
      </c>
      <c r="B22" s="2">
        <v>376768</v>
      </c>
      <c r="C22" s="2">
        <v>52390</v>
      </c>
      <c r="D22" s="2">
        <v>263526</v>
      </c>
      <c r="F22" s="3" t="s">
        <v>73</v>
      </c>
      <c r="G22" s="2">
        <v>651391</v>
      </c>
      <c r="H22" s="2">
        <v>55779</v>
      </c>
      <c r="I22" s="10">
        <v>360910</v>
      </c>
      <c r="J22" s="12">
        <f t="shared" si="0"/>
        <v>1064.6879175415156</v>
      </c>
      <c r="K22" s="12">
        <f t="shared" si="1"/>
        <v>1369.5422842527871</v>
      </c>
    </row>
    <row r="23" spans="1:11" ht="15" customHeight="1">
      <c r="A23" s="3" t="s">
        <v>72</v>
      </c>
      <c r="B23" s="2">
        <v>302895</v>
      </c>
      <c r="C23" s="2">
        <v>67902</v>
      </c>
      <c r="D23" s="2">
        <v>202525</v>
      </c>
      <c r="F23" s="3" t="s">
        <v>72</v>
      </c>
      <c r="G23" s="2">
        <v>206536</v>
      </c>
      <c r="H23" s="2">
        <v>49110</v>
      </c>
      <c r="I23" s="10">
        <v>86210</v>
      </c>
      <c r="J23" s="12">
        <f t="shared" si="0"/>
        <v>723.24821065653441</v>
      </c>
      <c r="K23" s="12">
        <f t="shared" si="1"/>
        <v>425.67584248858162</v>
      </c>
    </row>
    <row r="24" spans="1:11" ht="15" customHeight="1">
      <c r="A24" s="3" t="s">
        <v>71</v>
      </c>
      <c r="B24" s="2">
        <v>265308</v>
      </c>
      <c r="C24" s="2">
        <v>63010</v>
      </c>
      <c r="D24" s="2">
        <v>162740</v>
      </c>
      <c r="F24" s="3" t="s">
        <v>71</v>
      </c>
      <c r="G24" s="2">
        <v>327247</v>
      </c>
      <c r="H24" s="2">
        <v>50298</v>
      </c>
      <c r="I24" s="10">
        <v>159792</v>
      </c>
      <c r="J24" s="12">
        <f t="shared" si="0"/>
        <v>798.25424535787965</v>
      </c>
      <c r="K24" s="12">
        <f t="shared" si="1"/>
        <v>981.88521568145507</v>
      </c>
    </row>
    <row r="25" spans="1:11" ht="15" customHeight="1">
      <c r="A25" s="3" t="s">
        <v>70</v>
      </c>
      <c r="B25" s="2">
        <v>448176</v>
      </c>
      <c r="C25" s="2">
        <v>89888</v>
      </c>
      <c r="D25" s="2">
        <v>300740</v>
      </c>
      <c r="F25" s="3" t="s">
        <v>70</v>
      </c>
      <c r="G25" s="2">
        <v>433153</v>
      </c>
      <c r="H25" s="2">
        <v>80042</v>
      </c>
      <c r="I25" s="10">
        <v>198795</v>
      </c>
      <c r="J25" s="12">
        <f t="shared" si="0"/>
        <v>890.46368814524749</v>
      </c>
      <c r="K25" s="12">
        <f t="shared" si="1"/>
        <v>661.01948526966817</v>
      </c>
    </row>
    <row r="26" spans="1:11" ht="15" customHeight="1">
      <c r="A26" s="3" t="s">
        <v>69</v>
      </c>
      <c r="B26" s="2">
        <v>408463</v>
      </c>
      <c r="C26" s="2">
        <v>50430</v>
      </c>
      <c r="D26" s="2">
        <v>303514</v>
      </c>
      <c r="F26" s="3" t="s">
        <v>69</v>
      </c>
      <c r="G26" s="2">
        <v>499606</v>
      </c>
      <c r="H26" s="2">
        <v>22555</v>
      </c>
      <c r="I26" s="10">
        <v>131104</v>
      </c>
      <c r="J26" s="12">
        <f t="shared" si="0"/>
        <v>447.25361887765217</v>
      </c>
      <c r="K26" s="12">
        <f t="shared" si="1"/>
        <v>431.95371547935184</v>
      </c>
    </row>
    <row r="27" spans="1:11" ht="15" customHeight="1">
      <c r="A27" s="3" t="s">
        <v>68</v>
      </c>
      <c r="B27" s="2">
        <v>418231</v>
      </c>
      <c r="C27" s="2">
        <v>40547</v>
      </c>
      <c r="D27" s="2">
        <v>329243</v>
      </c>
      <c r="F27" s="3" t="s">
        <v>68</v>
      </c>
      <c r="G27" s="2">
        <v>490831</v>
      </c>
      <c r="H27" s="2">
        <v>40702</v>
      </c>
      <c r="I27" s="10">
        <v>336293</v>
      </c>
      <c r="J27" s="12">
        <f t="shared" si="0"/>
        <v>1003.8227242459368</v>
      </c>
      <c r="K27" s="12">
        <f t="shared" si="1"/>
        <v>1021.4127559279924</v>
      </c>
    </row>
    <row r="28" spans="1:11" ht="15" customHeight="1">
      <c r="A28" s="3" t="s">
        <v>67</v>
      </c>
      <c r="B28" s="2">
        <v>3053628</v>
      </c>
      <c r="C28" s="2">
        <v>44461</v>
      </c>
      <c r="D28" s="2">
        <v>2707254</v>
      </c>
      <c r="F28" s="3" t="s">
        <v>120</v>
      </c>
      <c r="G28" s="2">
        <v>21183359</v>
      </c>
      <c r="H28" s="2">
        <v>510271</v>
      </c>
      <c r="I28" s="10">
        <v>13552323</v>
      </c>
      <c r="J28" s="12">
        <f t="shared" si="0"/>
        <v>11476.822383662085</v>
      </c>
      <c r="K28" s="12">
        <f t="shared" si="1"/>
        <v>5005.929624630714</v>
      </c>
    </row>
    <row r="29" spans="1:11" ht="15" customHeight="1">
      <c r="A29" s="3" t="s">
        <v>66</v>
      </c>
      <c r="B29" s="2">
        <v>197507</v>
      </c>
      <c r="C29" s="2">
        <v>17495</v>
      </c>
      <c r="D29" s="2">
        <v>164374</v>
      </c>
      <c r="F29" s="3" t="s">
        <v>66</v>
      </c>
      <c r="G29" s="2">
        <v>98822</v>
      </c>
      <c r="H29" s="2">
        <v>7294</v>
      </c>
      <c r="I29" s="10">
        <v>63062</v>
      </c>
      <c r="J29" s="12">
        <f t="shared" si="0"/>
        <v>416.91911974849955</v>
      </c>
      <c r="K29" s="12">
        <f t="shared" si="1"/>
        <v>383.64948227821918</v>
      </c>
    </row>
    <row r="30" spans="1:11" ht="15" customHeight="1">
      <c r="A30" s="3" t="s">
        <v>65</v>
      </c>
      <c r="B30" s="2">
        <v>267528</v>
      </c>
      <c r="C30" s="2">
        <v>17367</v>
      </c>
      <c r="D30" s="2">
        <v>213056</v>
      </c>
      <c r="F30" s="3" t="s">
        <v>65</v>
      </c>
      <c r="G30" s="2">
        <v>455340</v>
      </c>
      <c r="H30" s="2">
        <v>9448</v>
      </c>
      <c r="I30" s="10">
        <v>218806</v>
      </c>
      <c r="J30" s="12">
        <f t="shared" si="0"/>
        <v>544.02026832498416</v>
      </c>
      <c r="K30" s="12">
        <f t="shared" si="1"/>
        <v>1026.9882096725744</v>
      </c>
    </row>
    <row r="31" spans="1:11" ht="15" customHeight="1">
      <c r="A31" s="3" t="s">
        <v>64</v>
      </c>
      <c r="B31" s="2">
        <v>297593</v>
      </c>
      <c r="C31" s="2">
        <v>32177</v>
      </c>
      <c r="D31" s="2">
        <v>236146</v>
      </c>
      <c r="F31" s="3" t="s">
        <v>64</v>
      </c>
      <c r="G31" s="2">
        <v>229381</v>
      </c>
      <c r="H31" s="2">
        <v>11680</v>
      </c>
      <c r="I31" s="10">
        <v>157741</v>
      </c>
      <c r="J31" s="12">
        <f t="shared" si="0"/>
        <v>362.9921993970849</v>
      </c>
      <c r="K31" s="12">
        <f t="shared" si="1"/>
        <v>667.98082542156124</v>
      </c>
    </row>
    <row r="32" spans="1:11" ht="15" customHeight="1">
      <c r="A32" s="3" t="s">
        <v>63</v>
      </c>
      <c r="B32" s="2">
        <v>389852</v>
      </c>
      <c r="C32" s="2">
        <v>39126</v>
      </c>
      <c r="D32" s="2">
        <v>309641</v>
      </c>
      <c r="F32" s="3" t="s">
        <v>63</v>
      </c>
      <c r="G32" s="2">
        <v>861814</v>
      </c>
      <c r="H32" s="2">
        <v>31855</v>
      </c>
      <c r="I32" s="10">
        <v>466222</v>
      </c>
      <c r="J32" s="12">
        <f t="shared" si="0"/>
        <v>814.1644941982313</v>
      </c>
      <c r="K32" s="12">
        <f t="shared" si="1"/>
        <v>1505.6856165688653</v>
      </c>
    </row>
    <row r="33" spans="1:11" ht="15" customHeight="1">
      <c r="A33" s="3" t="s">
        <v>62</v>
      </c>
      <c r="B33" s="2">
        <v>355538</v>
      </c>
      <c r="C33" s="2">
        <v>48036</v>
      </c>
      <c r="D33" s="2">
        <v>256044</v>
      </c>
      <c r="F33" s="3" t="s">
        <v>62</v>
      </c>
      <c r="G33" s="2">
        <v>420262</v>
      </c>
      <c r="H33" s="2">
        <v>59534</v>
      </c>
      <c r="I33" s="10">
        <v>155237</v>
      </c>
      <c r="J33" s="12">
        <f t="shared" si="0"/>
        <v>1239.3621450578732</v>
      </c>
      <c r="K33" s="12">
        <f t="shared" si="1"/>
        <v>606.29032510037337</v>
      </c>
    </row>
    <row r="34" spans="1:11" ht="15" customHeight="1">
      <c r="A34" s="3" t="s">
        <v>61</v>
      </c>
      <c r="B34" s="2">
        <v>676896</v>
      </c>
      <c r="C34" s="2">
        <v>144627</v>
      </c>
      <c r="D34" s="2">
        <v>481131</v>
      </c>
      <c r="F34" s="3" t="s">
        <v>61</v>
      </c>
      <c r="G34" s="2">
        <v>417174</v>
      </c>
      <c r="H34" s="2">
        <v>126927</v>
      </c>
      <c r="I34" s="10">
        <v>184432</v>
      </c>
      <c r="J34" s="12">
        <f t="shared" si="0"/>
        <v>877.61621274035974</v>
      </c>
      <c r="K34" s="12">
        <f t="shared" si="1"/>
        <v>383.33011175750471</v>
      </c>
    </row>
    <row r="35" spans="1:11" ht="15" customHeight="1">
      <c r="A35" s="3" t="s">
        <v>60</v>
      </c>
      <c r="B35" s="2">
        <v>231033</v>
      </c>
      <c r="C35" s="2">
        <v>2208</v>
      </c>
      <c r="D35" s="2">
        <v>201038</v>
      </c>
      <c r="F35" s="3" t="s">
        <v>60</v>
      </c>
      <c r="G35" s="2">
        <v>338126</v>
      </c>
      <c r="H35" s="2">
        <v>1288</v>
      </c>
      <c r="I35" s="10">
        <v>265160</v>
      </c>
      <c r="J35" s="12">
        <f t="shared" si="0"/>
        <v>583.33333333333337</v>
      </c>
      <c r="K35" s="12">
        <f t="shared" si="1"/>
        <v>1318.9546254936877</v>
      </c>
    </row>
    <row r="36" spans="1:11" ht="15" customHeight="1">
      <c r="A36" s="3" t="s">
        <v>59</v>
      </c>
      <c r="B36" s="2">
        <v>212469</v>
      </c>
      <c r="C36" s="2">
        <v>30430</v>
      </c>
      <c r="D36" s="2">
        <v>151033</v>
      </c>
      <c r="F36" s="3" t="s">
        <v>59</v>
      </c>
      <c r="G36" s="2">
        <v>151406</v>
      </c>
      <c r="H36" s="2">
        <v>19781</v>
      </c>
      <c r="I36" s="10">
        <v>92151</v>
      </c>
      <c r="J36" s="12">
        <f t="shared" si="0"/>
        <v>650.04929346040092</v>
      </c>
      <c r="K36" s="12">
        <f t="shared" si="1"/>
        <v>610.13818172187541</v>
      </c>
    </row>
    <row r="37" spans="1:11" ht="15" customHeight="1">
      <c r="A37" s="3" t="s">
        <v>58</v>
      </c>
      <c r="B37" s="2">
        <v>208004</v>
      </c>
      <c r="C37" s="2">
        <v>41900</v>
      </c>
      <c r="D37" s="2">
        <v>143379</v>
      </c>
      <c r="F37" s="3" t="s">
        <v>58</v>
      </c>
      <c r="G37" s="2">
        <v>124564</v>
      </c>
      <c r="H37" s="2">
        <v>7505</v>
      </c>
      <c r="I37" s="10">
        <v>46865</v>
      </c>
      <c r="J37" s="12">
        <f t="shared" si="0"/>
        <v>179.11694510739855</v>
      </c>
      <c r="K37" s="12">
        <f t="shared" si="1"/>
        <v>326.86097685156125</v>
      </c>
    </row>
    <row r="38" spans="1:11" ht="15" customHeight="1">
      <c r="A38" s="3" t="s">
        <v>57</v>
      </c>
      <c r="B38" s="2">
        <v>1566041</v>
      </c>
      <c r="C38" s="2">
        <v>17028</v>
      </c>
      <c r="D38" s="2">
        <v>1506915</v>
      </c>
      <c r="F38" s="3" t="s">
        <v>121</v>
      </c>
      <c r="G38" s="2">
        <v>3552755</v>
      </c>
      <c r="H38" s="2">
        <v>52561</v>
      </c>
      <c r="I38" s="10">
        <v>3085427</v>
      </c>
      <c r="J38" s="12">
        <f t="shared" si="0"/>
        <v>3086.7394879022786</v>
      </c>
      <c r="K38" s="12">
        <f t="shared" si="1"/>
        <v>2047.5123016228517</v>
      </c>
    </row>
    <row r="39" spans="1:11" ht="15" customHeight="1">
      <c r="A39" s="3" t="s">
        <v>56</v>
      </c>
      <c r="B39" s="2">
        <v>11355</v>
      </c>
      <c r="C39" s="2">
        <v>1233</v>
      </c>
      <c r="D39" s="2">
        <v>7391</v>
      </c>
      <c r="F39" s="3" t="s">
        <v>56</v>
      </c>
      <c r="G39" s="2">
        <v>7580</v>
      </c>
      <c r="H39" s="2">
        <v>1094</v>
      </c>
      <c r="I39" s="10">
        <v>4066</v>
      </c>
      <c r="J39" s="12">
        <f t="shared" si="0"/>
        <v>887.26682887266827</v>
      </c>
      <c r="K39" s="12">
        <f t="shared" si="1"/>
        <v>550.12853470437017</v>
      </c>
    </row>
    <row r="40" spans="1:11" ht="15" customHeight="1">
      <c r="A40" s="3" t="s">
        <v>55</v>
      </c>
      <c r="B40" s="2">
        <v>169613</v>
      </c>
      <c r="C40" s="2">
        <v>94062</v>
      </c>
      <c r="D40" s="2">
        <v>70331</v>
      </c>
      <c r="F40" s="3" t="s">
        <v>55</v>
      </c>
      <c r="G40" s="2">
        <v>319964</v>
      </c>
      <c r="H40" s="2">
        <v>149823</v>
      </c>
      <c r="I40" s="10">
        <v>79125</v>
      </c>
      <c r="J40" s="12">
        <f t="shared" si="0"/>
        <v>1592.8111245774064</v>
      </c>
      <c r="K40" s="12">
        <f t="shared" si="1"/>
        <v>1125.0373235131024</v>
      </c>
    </row>
    <row r="41" spans="1:11" ht="15" customHeight="1">
      <c r="A41" s="3" t="s">
        <v>54</v>
      </c>
      <c r="B41" s="2">
        <v>34966</v>
      </c>
      <c r="C41" s="2">
        <v>20338</v>
      </c>
      <c r="D41" s="2">
        <v>10381</v>
      </c>
      <c r="F41" s="3" t="s">
        <v>54</v>
      </c>
      <c r="G41" s="2">
        <v>41141</v>
      </c>
      <c r="H41" s="2">
        <v>4936</v>
      </c>
      <c r="I41" s="10">
        <v>2679</v>
      </c>
      <c r="J41" s="12">
        <f t="shared" si="0"/>
        <v>242.69839708919264</v>
      </c>
      <c r="K41" s="12">
        <f t="shared" si="1"/>
        <v>258.06762354301128</v>
      </c>
    </row>
    <row r="42" spans="1:11" ht="15" customHeight="1">
      <c r="A42" s="3" t="s">
        <v>53</v>
      </c>
      <c r="B42" s="2">
        <v>134831</v>
      </c>
      <c r="C42" s="2">
        <v>49793</v>
      </c>
      <c r="D42" s="2">
        <v>68245</v>
      </c>
      <c r="F42" s="3" t="s">
        <v>53</v>
      </c>
      <c r="G42" s="2">
        <v>167051</v>
      </c>
      <c r="H42" s="2">
        <v>27451</v>
      </c>
      <c r="I42" s="10">
        <v>24570</v>
      </c>
      <c r="J42" s="12">
        <f t="shared" si="0"/>
        <v>551.30239190247619</v>
      </c>
      <c r="K42" s="12">
        <f t="shared" si="1"/>
        <v>360.02637555864897</v>
      </c>
    </row>
    <row r="43" spans="1:11" ht="15" customHeight="1">
      <c r="A43" s="3" t="s">
        <v>52</v>
      </c>
      <c r="B43" s="2">
        <v>76908</v>
      </c>
      <c r="C43" s="2">
        <v>30546</v>
      </c>
      <c r="D43" s="2">
        <v>34899</v>
      </c>
      <c r="F43" s="3" t="s">
        <v>52</v>
      </c>
      <c r="G43" s="2">
        <v>91811</v>
      </c>
      <c r="H43" s="2">
        <v>25775</v>
      </c>
      <c r="I43" s="10">
        <v>11928</v>
      </c>
      <c r="J43" s="12">
        <f t="shared" si="0"/>
        <v>843.80933673803452</v>
      </c>
      <c r="K43" s="12">
        <f t="shared" si="1"/>
        <v>341.78629760165046</v>
      </c>
    </row>
    <row r="44" spans="1:11" ht="15" customHeight="1">
      <c r="A44" s="3" t="s">
        <v>51</v>
      </c>
      <c r="B44" s="2">
        <v>103806</v>
      </c>
      <c r="C44" s="2">
        <v>36031</v>
      </c>
      <c r="D44" s="2">
        <v>59958</v>
      </c>
      <c r="F44" s="3" t="s">
        <v>51</v>
      </c>
      <c r="G44" s="2">
        <v>127931</v>
      </c>
      <c r="H44" s="2">
        <v>38502</v>
      </c>
      <c r="I44" s="10">
        <v>50956</v>
      </c>
      <c r="J44" s="12">
        <f t="shared" si="0"/>
        <v>1068.5798340318061</v>
      </c>
      <c r="K44" s="12">
        <f t="shared" si="1"/>
        <v>849.86156976550251</v>
      </c>
    </row>
    <row r="45" spans="1:11" ht="15" customHeight="1">
      <c r="A45" s="3" t="s">
        <v>50</v>
      </c>
      <c r="B45" s="2">
        <v>161308</v>
      </c>
      <c r="C45" s="2">
        <v>92481</v>
      </c>
      <c r="D45" s="2">
        <v>60570</v>
      </c>
      <c r="F45" s="3" t="s">
        <v>50</v>
      </c>
      <c r="G45" s="2">
        <v>122064</v>
      </c>
      <c r="H45" s="2">
        <v>20020</v>
      </c>
      <c r="I45" s="10">
        <v>15506</v>
      </c>
      <c r="J45" s="12">
        <f t="shared" si="0"/>
        <v>216.47689795741829</v>
      </c>
      <c r="K45" s="12">
        <f t="shared" si="1"/>
        <v>256.00132078586756</v>
      </c>
    </row>
    <row r="46" spans="1:11" ht="15" customHeight="1">
      <c r="A46" s="3" t="s">
        <v>49</v>
      </c>
      <c r="B46" s="2">
        <v>635588</v>
      </c>
      <c r="C46" s="2">
        <v>216781</v>
      </c>
      <c r="D46" s="2">
        <v>313195</v>
      </c>
      <c r="F46" s="3" t="s">
        <v>49</v>
      </c>
      <c r="G46" s="2">
        <v>1039822</v>
      </c>
      <c r="H46" s="2">
        <v>146673</v>
      </c>
      <c r="I46" s="10">
        <v>274479</v>
      </c>
      <c r="J46" s="12">
        <f t="shared" si="0"/>
        <v>676.59527357102331</v>
      </c>
      <c r="K46" s="12">
        <f t="shared" si="1"/>
        <v>876.38372260093558</v>
      </c>
    </row>
    <row r="47" spans="1:11" ht="15" customHeight="1">
      <c r="A47" s="3" t="s">
        <v>48</v>
      </c>
      <c r="B47" s="2">
        <v>112771</v>
      </c>
      <c r="C47" s="2">
        <v>42569</v>
      </c>
      <c r="D47" s="2">
        <v>52638</v>
      </c>
      <c r="F47" s="3" t="s">
        <v>48</v>
      </c>
      <c r="G47" s="2">
        <v>114819</v>
      </c>
      <c r="H47" s="2">
        <v>12163</v>
      </c>
      <c r="I47" s="10">
        <v>12988</v>
      </c>
      <c r="J47" s="12">
        <f t="shared" si="0"/>
        <v>285.7243534027109</v>
      </c>
      <c r="K47" s="12">
        <f t="shared" si="1"/>
        <v>246.7418974885064</v>
      </c>
    </row>
    <row r="48" spans="1:11" ht="15" customHeight="1">
      <c r="A48" s="3" t="s">
        <v>47</v>
      </c>
      <c r="B48" s="2">
        <v>60428</v>
      </c>
      <c r="C48" s="2">
        <v>20820</v>
      </c>
      <c r="D48" s="2">
        <v>29500</v>
      </c>
      <c r="F48" s="3" t="s">
        <v>47</v>
      </c>
      <c r="G48" s="2">
        <v>88796</v>
      </c>
      <c r="H48" s="2">
        <v>12875</v>
      </c>
      <c r="I48" s="10">
        <v>34639</v>
      </c>
      <c r="J48" s="12">
        <f t="shared" si="0"/>
        <v>618.39577329490874</v>
      </c>
      <c r="K48" s="12">
        <f t="shared" si="1"/>
        <v>1174.2033898305085</v>
      </c>
    </row>
    <row r="49" spans="1:11" ht="15" customHeight="1">
      <c r="A49" s="3" t="s">
        <v>46</v>
      </c>
      <c r="B49" s="2">
        <v>0</v>
      </c>
      <c r="C49" s="2">
        <v>0</v>
      </c>
      <c r="D49" s="2">
        <v>0</v>
      </c>
      <c r="F49" s="3" t="s">
        <v>46</v>
      </c>
      <c r="G49" s="2">
        <v>0</v>
      </c>
      <c r="H49" s="2">
        <v>0</v>
      </c>
      <c r="I49" s="10">
        <v>0</v>
      </c>
      <c r="J49" s="12" t="e">
        <f t="shared" si="0"/>
        <v>#DIV/0!</v>
      </c>
      <c r="K49" s="12" t="e">
        <f t="shared" si="1"/>
        <v>#DIV/0!</v>
      </c>
    </row>
    <row r="50" spans="1:11" ht="15" customHeight="1">
      <c r="A50" s="3" t="s">
        <v>45</v>
      </c>
      <c r="B50" s="2">
        <v>1469441</v>
      </c>
      <c r="C50" s="2">
        <v>426129</v>
      </c>
      <c r="D50" s="2">
        <v>793471</v>
      </c>
      <c r="F50" s="3" t="s">
        <v>45</v>
      </c>
      <c r="G50" s="2">
        <v>2855635</v>
      </c>
      <c r="H50" s="2">
        <v>694983</v>
      </c>
      <c r="I50" s="10">
        <v>549193</v>
      </c>
      <c r="J50" s="12">
        <f t="shared" si="0"/>
        <v>1630.9216223256337</v>
      </c>
      <c r="K50" s="12">
        <f t="shared" si="1"/>
        <v>692.13997739047807</v>
      </c>
    </row>
    <row r="51" spans="1:11" ht="15" customHeight="1">
      <c r="A51" s="3" t="s">
        <v>44</v>
      </c>
      <c r="B51" s="2">
        <v>251026</v>
      </c>
      <c r="C51" s="2">
        <v>62264</v>
      </c>
      <c r="D51" s="2">
        <v>158984</v>
      </c>
      <c r="F51" s="3" t="s">
        <v>44</v>
      </c>
      <c r="G51" s="2">
        <v>249641</v>
      </c>
      <c r="H51" s="2">
        <v>34082</v>
      </c>
      <c r="I51" s="10">
        <v>145103</v>
      </c>
      <c r="J51" s="12">
        <f t="shared" si="0"/>
        <v>547.37890273673395</v>
      </c>
      <c r="K51" s="12">
        <f t="shared" si="1"/>
        <v>912.68932722789725</v>
      </c>
    </row>
    <row r="52" spans="1:11" ht="15" customHeight="1">
      <c r="A52" s="3" t="s">
        <v>43</v>
      </c>
      <c r="B52" s="2">
        <v>660989</v>
      </c>
      <c r="C52" s="2">
        <v>213589</v>
      </c>
      <c r="D52" s="2">
        <v>405542</v>
      </c>
      <c r="F52" s="3" t="s">
        <v>43</v>
      </c>
      <c r="G52" s="2">
        <v>845362</v>
      </c>
      <c r="H52" s="2">
        <v>199345</v>
      </c>
      <c r="I52" s="10">
        <v>428903</v>
      </c>
      <c r="J52" s="12">
        <f t="shared" si="0"/>
        <v>933.31117239183675</v>
      </c>
      <c r="K52" s="12">
        <f t="shared" si="1"/>
        <v>1057.6043911604716</v>
      </c>
    </row>
    <row r="53" spans="1:11" ht="15" customHeight="1">
      <c r="A53" s="3" t="s">
        <v>42</v>
      </c>
      <c r="B53" s="2">
        <v>1018009</v>
      </c>
      <c r="C53" s="2">
        <v>372924</v>
      </c>
      <c r="D53" s="2">
        <v>542502</v>
      </c>
      <c r="F53" s="3" t="s">
        <v>42</v>
      </c>
      <c r="G53" s="2">
        <v>1668604</v>
      </c>
      <c r="H53" s="2">
        <v>601544</v>
      </c>
      <c r="I53" s="10">
        <v>549785</v>
      </c>
      <c r="J53" s="12">
        <f t="shared" si="0"/>
        <v>1613.0471624245156</v>
      </c>
      <c r="K53" s="12">
        <f t="shared" si="1"/>
        <v>1013.4248353001462</v>
      </c>
    </row>
    <row r="54" spans="1:11" ht="15" customHeight="1">
      <c r="A54" s="3" t="s">
        <v>41</v>
      </c>
      <c r="B54" s="2">
        <v>0</v>
      </c>
      <c r="C54" s="2">
        <v>0</v>
      </c>
      <c r="D54" s="2">
        <v>0</v>
      </c>
      <c r="F54" s="3" t="s">
        <v>122</v>
      </c>
      <c r="G54" s="2">
        <v>0</v>
      </c>
      <c r="H54" s="2">
        <v>0</v>
      </c>
      <c r="I54" s="10">
        <v>0</v>
      </c>
      <c r="J54" s="12" t="e">
        <f t="shared" si="0"/>
        <v>#DIV/0!</v>
      </c>
      <c r="K54" s="12" t="e">
        <f t="shared" si="1"/>
        <v>#DIV/0!</v>
      </c>
    </row>
    <row r="55" spans="1:11" ht="15" customHeight="1">
      <c r="A55" s="3" t="s">
        <v>40</v>
      </c>
      <c r="B55" s="2">
        <v>1133489</v>
      </c>
      <c r="C55" s="2">
        <v>232848</v>
      </c>
      <c r="D55" s="2">
        <v>760231</v>
      </c>
      <c r="F55" s="3" t="s">
        <v>40</v>
      </c>
      <c r="G55" s="2">
        <v>1289396</v>
      </c>
      <c r="H55" s="2">
        <v>126446</v>
      </c>
      <c r="I55" s="10">
        <v>483081</v>
      </c>
      <c r="J55" s="12">
        <f t="shared" si="0"/>
        <v>543.04095375523946</v>
      </c>
      <c r="K55" s="12">
        <f t="shared" si="1"/>
        <v>635.43975449567301</v>
      </c>
    </row>
    <row r="56" spans="1:11" ht="15" customHeight="1">
      <c r="A56" s="3" t="s">
        <v>39</v>
      </c>
      <c r="B56" s="2">
        <v>209141</v>
      </c>
      <c r="C56" s="2">
        <v>27806</v>
      </c>
      <c r="D56" s="2">
        <v>146344</v>
      </c>
      <c r="F56" s="3" t="s">
        <v>123</v>
      </c>
      <c r="G56" s="2">
        <v>89155</v>
      </c>
      <c r="H56" s="2">
        <v>8261</v>
      </c>
      <c r="I56" s="10">
        <v>43785</v>
      </c>
      <c r="J56" s="12">
        <f t="shared" si="0"/>
        <v>297.09415234122133</v>
      </c>
      <c r="K56" s="12">
        <f t="shared" si="1"/>
        <v>299.19231399989064</v>
      </c>
    </row>
    <row r="57" spans="1:11" ht="15" customHeight="1">
      <c r="A57" s="3" t="s">
        <v>38</v>
      </c>
      <c r="B57" s="2">
        <v>204724</v>
      </c>
      <c r="C57" s="2">
        <v>41626</v>
      </c>
      <c r="D57" s="2">
        <v>141629</v>
      </c>
      <c r="F57" s="3" t="s">
        <v>38</v>
      </c>
      <c r="G57" s="2">
        <v>151066</v>
      </c>
      <c r="H57" s="2">
        <v>30859</v>
      </c>
      <c r="I57" s="10">
        <v>52841</v>
      </c>
      <c r="J57" s="12">
        <f t="shared" si="0"/>
        <v>741.33954739826072</v>
      </c>
      <c r="K57" s="12">
        <f t="shared" si="1"/>
        <v>373.09449335941088</v>
      </c>
    </row>
    <row r="58" spans="1:11" ht="15" customHeight="1">
      <c r="A58" s="3" t="s">
        <v>37</v>
      </c>
      <c r="B58" s="2">
        <v>1225636</v>
      </c>
      <c r="C58" s="2">
        <v>219416</v>
      </c>
      <c r="D58" s="2">
        <v>860788</v>
      </c>
      <c r="F58" s="3" t="s">
        <v>37</v>
      </c>
      <c r="G58" s="2">
        <v>1828281</v>
      </c>
      <c r="H58" s="2">
        <v>288360</v>
      </c>
      <c r="I58" s="10">
        <v>942610</v>
      </c>
      <c r="J58" s="12">
        <f t="shared" si="0"/>
        <v>1314.2159186203378</v>
      </c>
      <c r="K58" s="12">
        <f t="shared" si="1"/>
        <v>1095.0547637745881</v>
      </c>
    </row>
    <row r="59" spans="1:11" ht="15" customHeight="1">
      <c r="A59" s="3" t="s">
        <v>36</v>
      </c>
      <c r="B59" s="2">
        <v>440587</v>
      </c>
      <c r="C59" s="2">
        <v>58979</v>
      </c>
      <c r="D59" s="2">
        <v>321352</v>
      </c>
      <c r="F59" s="3" t="s">
        <v>36</v>
      </c>
      <c r="G59" s="2">
        <v>399030</v>
      </c>
      <c r="H59" s="2">
        <v>23056</v>
      </c>
      <c r="I59" s="10">
        <v>153109</v>
      </c>
      <c r="J59" s="12">
        <f t="shared" si="0"/>
        <v>390.91880160735178</v>
      </c>
      <c r="K59" s="12">
        <f t="shared" si="1"/>
        <v>476.45261271129482</v>
      </c>
    </row>
    <row r="60" spans="1:11" ht="15" customHeight="1">
      <c r="A60" s="3" t="s">
        <v>35</v>
      </c>
      <c r="B60" s="2">
        <v>379983</v>
      </c>
      <c r="C60" s="2">
        <v>69404</v>
      </c>
      <c r="D60" s="2">
        <v>262398</v>
      </c>
      <c r="F60" s="3" t="s">
        <v>35</v>
      </c>
      <c r="G60" s="2">
        <v>319299</v>
      </c>
      <c r="H60" s="2">
        <v>32589</v>
      </c>
      <c r="I60" s="10">
        <v>148657</v>
      </c>
      <c r="J60" s="12">
        <f t="shared" si="0"/>
        <v>469.55506887211112</v>
      </c>
      <c r="K60" s="12">
        <f t="shared" si="1"/>
        <v>566.53251930273859</v>
      </c>
    </row>
    <row r="61" spans="1:11" ht="15" customHeight="1">
      <c r="A61" s="3" t="s">
        <v>34</v>
      </c>
      <c r="B61" s="2">
        <v>397749</v>
      </c>
      <c r="C61" s="2">
        <v>32585</v>
      </c>
      <c r="D61" s="2">
        <v>293897</v>
      </c>
      <c r="F61" s="3" t="s">
        <v>34</v>
      </c>
      <c r="G61" s="2">
        <v>425273</v>
      </c>
      <c r="H61" s="2">
        <v>24639</v>
      </c>
      <c r="I61" s="10">
        <v>270576</v>
      </c>
      <c r="J61" s="12">
        <f t="shared" si="0"/>
        <v>756.145465705079</v>
      </c>
      <c r="K61" s="12">
        <f t="shared" si="1"/>
        <v>920.64907093301395</v>
      </c>
    </row>
    <row r="62" spans="1:11" ht="15" customHeight="1">
      <c r="A62" s="3" t="s">
        <v>33</v>
      </c>
      <c r="B62" s="2">
        <v>984440</v>
      </c>
      <c r="C62" s="2">
        <v>132188</v>
      </c>
      <c r="D62" s="2">
        <v>755278</v>
      </c>
      <c r="F62" s="3" t="s">
        <v>33</v>
      </c>
      <c r="G62" s="2">
        <v>1389302</v>
      </c>
      <c r="H62" s="2">
        <v>111791</v>
      </c>
      <c r="I62" s="10">
        <v>493807</v>
      </c>
      <c r="J62" s="12">
        <f t="shared" si="0"/>
        <v>845.6970375525766</v>
      </c>
      <c r="K62" s="12">
        <f t="shared" si="1"/>
        <v>653.80826662500431</v>
      </c>
    </row>
    <row r="63" spans="1:11" ht="15" customHeight="1">
      <c r="A63" s="3" t="s">
        <v>32</v>
      </c>
      <c r="B63" s="2">
        <v>538456</v>
      </c>
      <c r="C63" s="2">
        <v>112005</v>
      </c>
      <c r="D63" s="2">
        <v>359623</v>
      </c>
      <c r="F63" s="3" t="s">
        <v>32</v>
      </c>
      <c r="G63" s="2">
        <v>232865</v>
      </c>
      <c r="H63" s="2">
        <v>34720</v>
      </c>
      <c r="I63" s="10">
        <v>102033</v>
      </c>
      <c r="J63" s="12">
        <f t="shared" si="0"/>
        <v>309.98616133208338</v>
      </c>
      <c r="K63" s="12">
        <f t="shared" si="1"/>
        <v>283.72212010911426</v>
      </c>
    </row>
    <row r="64" spans="1:11" ht="15" customHeight="1">
      <c r="A64" s="3" t="s">
        <v>31</v>
      </c>
      <c r="B64" s="2">
        <v>404552</v>
      </c>
      <c r="C64" s="2">
        <v>82851</v>
      </c>
      <c r="D64" s="2">
        <v>261664</v>
      </c>
      <c r="F64" s="3" t="s">
        <v>31</v>
      </c>
      <c r="G64" s="2">
        <v>582828</v>
      </c>
      <c r="H64" s="2">
        <v>57108</v>
      </c>
      <c r="I64" s="10">
        <v>288315</v>
      </c>
      <c r="J64" s="12">
        <f t="shared" si="0"/>
        <v>689.28558496578194</v>
      </c>
      <c r="K64" s="12">
        <f t="shared" si="1"/>
        <v>1101.8519933961111</v>
      </c>
    </row>
    <row r="65" spans="1:11" ht="15" customHeight="1">
      <c r="A65" s="3" t="s">
        <v>30</v>
      </c>
      <c r="B65" s="2">
        <v>809574</v>
      </c>
      <c r="C65" s="2">
        <v>156301</v>
      </c>
      <c r="D65" s="2">
        <v>564129</v>
      </c>
      <c r="F65" s="3" t="s">
        <v>30</v>
      </c>
      <c r="G65" s="2">
        <v>970943</v>
      </c>
      <c r="H65" s="2">
        <v>174754</v>
      </c>
      <c r="I65" s="10">
        <v>472190</v>
      </c>
      <c r="J65" s="12">
        <f t="shared" si="0"/>
        <v>1118.0606649989445</v>
      </c>
      <c r="K65" s="12">
        <f t="shared" si="1"/>
        <v>837.02486488019588</v>
      </c>
    </row>
    <row r="66" spans="1:11" ht="15" customHeight="1">
      <c r="A66" s="3" t="s">
        <v>29</v>
      </c>
      <c r="B66" s="2">
        <v>998255</v>
      </c>
      <c r="C66" s="2">
        <v>98105</v>
      </c>
      <c r="D66" s="2">
        <v>797353</v>
      </c>
      <c r="F66" s="3" t="s">
        <v>29</v>
      </c>
      <c r="G66" s="2">
        <v>2312857</v>
      </c>
      <c r="H66" s="2">
        <v>139924</v>
      </c>
      <c r="I66" s="10">
        <v>1148017</v>
      </c>
      <c r="J66" s="12">
        <f t="shared" si="0"/>
        <v>1426.267774323429</v>
      </c>
      <c r="K66" s="12">
        <f t="shared" si="1"/>
        <v>1439.7851390789274</v>
      </c>
    </row>
    <row r="67" spans="1:11" ht="15" customHeight="1">
      <c r="A67" s="3" t="s">
        <v>28</v>
      </c>
      <c r="B67" s="2">
        <v>652027</v>
      </c>
      <c r="C67" s="2">
        <v>192258</v>
      </c>
      <c r="D67" s="2">
        <v>420701</v>
      </c>
      <c r="F67" s="3" t="s">
        <v>28</v>
      </c>
      <c r="G67" s="2">
        <v>1360343</v>
      </c>
      <c r="H67" s="2">
        <v>224918</v>
      </c>
      <c r="I67" s="10">
        <v>841885</v>
      </c>
      <c r="J67" s="12">
        <f t="shared" si="0"/>
        <v>1169.8758959315087</v>
      </c>
      <c r="K67" s="12">
        <f t="shared" si="1"/>
        <v>2001.148083793478</v>
      </c>
    </row>
    <row r="68" spans="1:11" ht="15" customHeight="1">
      <c r="A68" s="3" t="s">
        <v>27</v>
      </c>
      <c r="B68" s="2">
        <v>320732</v>
      </c>
      <c r="C68" s="2">
        <v>80468</v>
      </c>
      <c r="D68" s="2">
        <v>211678</v>
      </c>
      <c r="F68" s="3" t="s">
        <v>27</v>
      </c>
      <c r="G68" s="2">
        <v>305584</v>
      </c>
      <c r="H68" s="2">
        <v>83496</v>
      </c>
      <c r="I68" s="10">
        <v>120838</v>
      </c>
      <c r="J68" s="12">
        <f t="shared" si="0"/>
        <v>1037.6298652880648</v>
      </c>
      <c r="K68" s="12">
        <f t="shared" si="1"/>
        <v>570.85762337134702</v>
      </c>
    </row>
    <row r="69" spans="1:11" ht="15" customHeight="1">
      <c r="A69" s="3" t="s">
        <v>26</v>
      </c>
      <c r="B69" s="2">
        <v>224567</v>
      </c>
      <c r="C69" s="2">
        <v>70304</v>
      </c>
      <c r="D69" s="2">
        <v>133780</v>
      </c>
      <c r="F69" s="3" t="s">
        <v>26</v>
      </c>
      <c r="G69" s="2">
        <v>279344</v>
      </c>
      <c r="H69" s="2">
        <v>54931</v>
      </c>
      <c r="I69" s="10">
        <v>111182</v>
      </c>
      <c r="J69" s="12">
        <f t="shared" si="0"/>
        <v>781.33534365043249</v>
      </c>
      <c r="K69" s="12">
        <f t="shared" si="1"/>
        <v>831.08087905516516</v>
      </c>
    </row>
    <row r="70" spans="1:11" ht="15" customHeight="1">
      <c r="A70" s="3" t="s">
        <v>25</v>
      </c>
      <c r="B70" s="2">
        <v>1316188</v>
      </c>
      <c r="C70" s="2">
        <v>211001</v>
      </c>
      <c r="D70" s="2">
        <v>962482</v>
      </c>
      <c r="F70" s="3" t="s">
        <v>25</v>
      </c>
      <c r="G70" s="2">
        <v>2615486</v>
      </c>
      <c r="H70" s="2">
        <v>416241</v>
      </c>
      <c r="I70" s="10">
        <v>1593677</v>
      </c>
      <c r="J70" s="12">
        <f t="shared" si="0"/>
        <v>1972.6968118634509</v>
      </c>
      <c r="K70" s="12">
        <f t="shared" si="1"/>
        <v>1655.7992772851856</v>
      </c>
    </row>
    <row r="71" spans="1:11" ht="15" customHeight="1">
      <c r="A71" s="3" t="s">
        <v>24</v>
      </c>
      <c r="B71" s="2">
        <v>378879</v>
      </c>
      <c r="C71" s="2">
        <v>76264</v>
      </c>
      <c r="D71" s="2">
        <v>274824</v>
      </c>
      <c r="F71" s="3" t="s">
        <v>24</v>
      </c>
      <c r="G71" s="2">
        <v>428960</v>
      </c>
      <c r="H71" s="2">
        <v>76613</v>
      </c>
      <c r="I71" s="10">
        <v>194810</v>
      </c>
      <c r="J71" s="12">
        <f t="shared" si="0"/>
        <v>1004.5762089583552</v>
      </c>
      <c r="K71" s="12">
        <f t="shared" si="1"/>
        <v>708.85366634646175</v>
      </c>
    </row>
    <row r="72" spans="1:11" ht="15" customHeight="1">
      <c r="A72" s="3" t="s">
        <v>23</v>
      </c>
      <c r="B72" s="2">
        <v>1178896</v>
      </c>
      <c r="C72" s="2">
        <v>121387</v>
      </c>
      <c r="D72" s="2">
        <v>894284</v>
      </c>
      <c r="F72" s="3" t="s">
        <v>23</v>
      </c>
      <c r="G72" s="2">
        <v>1009941</v>
      </c>
      <c r="H72" s="2">
        <v>104717</v>
      </c>
      <c r="I72" s="10">
        <v>592395</v>
      </c>
      <c r="J72" s="12">
        <f t="shared" si="0"/>
        <v>862.67063194576019</v>
      </c>
      <c r="K72" s="12">
        <f t="shared" si="1"/>
        <v>662.42379378363023</v>
      </c>
    </row>
    <row r="73" spans="1:11" ht="15" customHeight="1">
      <c r="A73" s="3" t="s">
        <v>22</v>
      </c>
      <c r="B73" s="2">
        <v>434656</v>
      </c>
      <c r="C73" s="2">
        <v>23762</v>
      </c>
      <c r="D73" s="2">
        <v>366308</v>
      </c>
      <c r="F73" s="3" t="s">
        <v>22</v>
      </c>
      <c r="G73" s="2">
        <v>843023</v>
      </c>
      <c r="H73" s="2">
        <v>30777</v>
      </c>
      <c r="I73" s="10">
        <v>324719</v>
      </c>
      <c r="J73" s="12">
        <f t="shared" si="0"/>
        <v>1295.2192576382461</v>
      </c>
      <c r="K73" s="12">
        <f t="shared" si="1"/>
        <v>886.46439608198568</v>
      </c>
    </row>
    <row r="74" spans="1:11" ht="15" customHeight="1">
      <c r="A74" s="3" t="s">
        <v>21</v>
      </c>
      <c r="B74" s="2">
        <v>155430</v>
      </c>
      <c r="C74" s="2">
        <v>4204</v>
      </c>
      <c r="D74" s="2">
        <v>123372</v>
      </c>
      <c r="F74" s="3" t="s">
        <v>21</v>
      </c>
      <c r="G74" s="2">
        <v>132241</v>
      </c>
      <c r="H74" s="2">
        <v>5294</v>
      </c>
      <c r="I74" s="10">
        <v>72830</v>
      </c>
      <c r="J74" s="12">
        <f t="shared" ref="J74:J95" si="2">H74/C74*1000</f>
        <v>1259.2768791627022</v>
      </c>
      <c r="K74" s="12">
        <f t="shared" ref="K74:K95" si="3">I74/D74*1000</f>
        <v>590.32843757092371</v>
      </c>
    </row>
    <row r="75" spans="1:11" ht="15" customHeight="1">
      <c r="A75" s="3" t="s">
        <v>20</v>
      </c>
      <c r="B75" s="2">
        <v>44014</v>
      </c>
      <c r="C75" s="2">
        <v>23774</v>
      </c>
      <c r="D75" s="2">
        <v>16916</v>
      </c>
      <c r="F75" s="3" t="s">
        <v>20</v>
      </c>
      <c r="G75" s="2">
        <v>48421</v>
      </c>
      <c r="H75" s="2">
        <v>16102</v>
      </c>
      <c r="I75" s="10">
        <v>13019</v>
      </c>
      <c r="J75" s="12">
        <f t="shared" si="2"/>
        <v>677.29452342895604</v>
      </c>
      <c r="K75" s="12">
        <f t="shared" si="3"/>
        <v>769.62638921730911</v>
      </c>
    </row>
    <row r="76" spans="1:11" ht="15" customHeight="1">
      <c r="A76" s="3" t="s">
        <v>19</v>
      </c>
      <c r="B76" s="2">
        <v>208242</v>
      </c>
      <c r="C76" s="2">
        <v>40173</v>
      </c>
      <c r="D76" s="2">
        <v>144717</v>
      </c>
      <c r="F76" s="3" t="s">
        <v>19</v>
      </c>
      <c r="G76" s="2">
        <v>176539</v>
      </c>
      <c r="H76" s="2">
        <v>12664</v>
      </c>
      <c r="I76" s="10">
        <v>60619</v>
      </c>
      <c r="J76" s="12">
        <f t="shared" si="2"/>
        <v>315.23660169765759</v>
      </c>
      <c r="K76" s="12">
        <f t="shared" si="3"/>
        <v>418.87960640422341</v>
      </c>
    </row>
    <row r="77" spans="1:11" ht="15" customHeight="1">
      <c r="A77" s="3" t="s">
        <v>18</v>
      </c>
      <c r="B77" s="2">
        <v>50836</v>
      </c>
      <c r="C77" s="2">
        <v>8281</v>
      </c>
      <c r="D77" s="2">
        <v>38175</v>
      </c>
      <c r="F77" s="3" t="s">
        <v>18</v>
      </c>
      <c r="G77" s="2">
        <v>29920</v>
      </c>
      <c r="H77" s="2">
        <v>2982</v>
      </c>
      <c r="I77" s="10">
        <v>20296</v>
      </c>
      <c r="J77" s="12">
        <f t="shared" si="2"/>
        <v>360.10143702451398</v>
      </c>
      <c r="K77" s="12">
        <f t="shared" si="3"/>
        <v>531.65684348395553</v>
      </c>
    </row>
    <row r="78" spans="1:11" ht="15" customHeight="1">
      <c r="A78" s="3" t="s">
        <v>17</v>
      </c>
      <c r="B78" s="2">
        <v>166644</v>
      </c>
      <c r="C78" s="2">
        <v>22141</v>
      </c>
      <c r="D78" s="2">
        <v>112220</v>
      </c>
      <c r="F78" s="3" t="s">
        <v>17</v>
      </c>
      <c r="G78" s="2">
        <v>234880</v>
      </c>
      <c r="H78" s="2">
        <v>15976</v>
      </c>
      <c r="I78" s="10">
        <v>56915</v>
      </c>
      <c r="J78" s="12">
        <f t="shared" si="2"/>
        <v>721.55729190190141</v>
      </c>
      <c r="K78" s="12">
        <f t="shared" si="3"/>
        <v>507.17340937444311</v>
      </c>
    </row>
    <row r="79" spans="1:11" ht="15" customHeight="1">
      <c r="A79" s="3" t="s">
        <v>16</v>
      </c>
      <c r="B79" s="2">
        <v>627864</v>
      </c>
      <c r="C79" s="2">
        <v>189286</v>
      </c>
      <c r="D79" s="2">
        <v>380780</v>
      </c>
      <c r="F79" s="3" t="s">
        <v>16</v>
      </c>
      <c r="G79" s="2">
        <v>1095787</v>
      </c>
      <c r="H79" s="2">
        <v>231558</v>
      </c>
      <c r="I79" s="10">
        <v>423081</v>
      </c>
      <c r="J79" s="12">
        <f t="shared" si="2"/>
        <v>1223.323436492926</v>
      </c>
      <c r="K79" s="12">
        <f t="shared" si="3"/>
        <v>1111.090393403015</v>
      </c>
    </row>
    <row r="80" spans="1:11" ht="15" customHeight="1">
      <c r="A80" s="3" t="s">
        <v>15</v>
      </c>
      <c r="B80" s="2">
        <v>723678</v>
      </c>
      <c r="C80" s="2">
        <v>91794</v>
      </c>
      <c r="D80" s="2">
        <v>562014</v>
      </c>
      <c r="F80" s="3" t="s">
        <v>15</v>
      </c>
      <c r="G80" s="2">
        <v>994904</v>
      </c>
      <c r="H80" s="2">
        <v>102071</v>
      </c>
      <c r="I80" s="10">
        <v>608547</v>
      </c>
      <c r="J80" s="12">
        <f t="shared" si="2"/>
        <v>1111.9572085321481</v>
      </c>
      <c r="K80" s="12">
        <f t="shared" si="3"/>
        <v>1082.7968698288655</v>
      </c>
    </row>
    <row r="81" spans="1:11" ht="15" customHeight="1">
      <c r="A81" s="3" t="s">
        <v>14</v>
      </c>
      <c r="B81" s="2">
        <v>589803</v>
      </c>
      <c r="C81" s="2">
        <v>84902</v>
      </c>
      <c r="D81" s="2">
        <v>468150</v>
      </c>
      <c r="F81" s="3" t="s">
        <v>14</v>
      </c>
      <c r="G81" s="2">
        <v>1589361</v>
      </c>
      <c r="H81" s="2">
        <v>148994</v>
      </c>
      <c r="I81" s="10">
        <v>951799</v>
      </c>
      <c r="J81" s="12">
        <f t="shared" si="2"/>
        <v>1754.8938776471696</v>
      </c>
      <c r="K81" s="12">
        <f t="shared" si="3"/>
        <v>2033.1069101783617</v>
      </c>
    </row>
    <row r="82" spans="1:11" ht="15" customHeight="1">
      <c r="A82" s="3" t="s">
        <v>13</v>
      </c>
      <c r="B82" s="2">
        <v>760593</v>
      </c>
      <c r="C82" s="2">
        <v>79572</v>
      </c>
      <c r="D82" s="2">
        <v>583091</v>
      </c>
      <c r="F82" s="3" t="s">
        <v>13</v>
      </c>
      <c r="G82" s="2">
        <v>513855</v>
      </c>
      <c r="H82" s="2">
        <v>46980</v>
      </c>
      <c r="I82" s="10">
        <v>232217</v>
      </c>
      <c r="J82" s="12">
        <f t="shared" si="2"/>
        <v>590.40868647262857</v>
      </c>
      <c r="K82" s="12">
        <f t="shared" si="3"/>
        <v>398.25173086190665</v>
      </c>
    </row>
    <row r="83" spans="1:11" ht="15" customHeight="1">
      <c r="A83" s="3" t="s">
        <v>12</v>
      </c>
      <c r="B83" s="2">
        <v>807721</v>
      </c>
      <c r="C83" s="2">
        <v>74747</v>
      </c>
      <c r="D83" s="2">
        <v>651470</v>
      </c>
      <c r="F83" s="3" t="s">
        <v>12</v>
      </c>
      <c r="G83" s="2">
        <v>740275</v>
      </c>
      <c r="H83" s="2">
        <v>45065</v>
      </c>
      <c r="I83" s="10">
        <v>430750</v>
      </c>
      <c r="J83" s="12">
        <f t="shared" si="2"/>
        <v>602.9004508542148</v>
      </c>
      <c r="K83" s="12">
        <f t="shared" si="3"/>
        <v>661.1969852794449</v>
      </c>
    </row>
    <row r="84" spans="1:11" ht="15" customHeight="1">
      <c r="A84" s="3" t="s">
        <v>11</v>
      </c>
      <c r="B84" s="2">
        <v>615097</v>
      </c>
      <c r="C84" s="2">
        <v>87710</v>
      </c>
      <c r="D84" s="2">
        <v>456701</v>
      </c>
      <c r="F84" s="3" t="s">
        <v>11</v>
      </c>
      <c r="G84" s="2">
        <v>302707</v>
      </c>
      <c r="H84" s="2">
        <v>35281</v>
      </c>
      <c r="I84" s="10">
        <v>147403</v>
      </c>
      <c r="J84" s="12">
        <f t="shared" si="2"/>
        <v>402.2460380800365</v>
      </c>
      <c r="K84" s="12">
        <f t="shared" si="3"/>
        <v>322.75602637173995</v>
      </c>
    </row>
    <row r="85" spans="1:11" ht="15" customHeight="1">
      <c r="A85" s="3" t="s">
        <v>10</v>
      </c>
      <c r="B85" s="2">
        <v>297613</v>
      </c>
      <c r="C85" s="2">
        <v>34026</v>
      </c>
      <c r="D85" s="2">
        <v>215744</v>
      </c>
      <c r="F85" s="3" t="s">
        <v>10</v>
      </c>
      <c r="G85" s="2">
        <v>826617</v>
      </c>
      <c r="H85" s="2">
        <v>67615</v>
      </c>
      <c r="I85" s="10">
        <v>446147</v>
      </c>
      <c r="J85" s="12">
        <f t="shared" si="2"/>
        <v>1987.156880032916</v>
      </c>
      <c r="K85" s="12">
        <f t="shared" si="3"/>
        <v>2067.9462696529217</v>
      </c>
    </row>
    <row r="86" spans="1:11" ht="15" customHeight="1">
      <c r="A86" s="3" t="s">
        <v>9</v>
      </c>
      <c r="B86" s="2">
        <v>221163</v>
      </c>
      <c r="C86" s="2">
        <v>32583</v>
      </c>
      <c r="D86" s="2">
        <v>165977</v>
      </c>
      <c r="F86" s="3" t="s">
        <v>9</v>
      </c>
      <c r="G86" s="2">
        <v>248741</v>
      </c>
      <c r="H86" s="2">
        <v>8674</v>
      </c>
      <c r="I86" s="10">
        <v>80869</v>
      </c>
      <c r="J86" s="12">
        <f t="shared" si="2"/>
        <v>266.21244207101864</v>
      </c>
      <c r="K86" s="12">
        <f t="shared" si="3"/>
        <v>487.2301583954403</v>
      </c>
    </row>
    <row r="87" spans="1:11" ht="15" customHeight="1">
      <c r="A87" s="3" t="s">
        <v>8</v>
      </c>
      <c r="B87" s="2">
        <v>227340</v>
      </c>
      <c r="C87" s="2">
        <v>50449</v>
      </c>
      <c r="D87" s="2">
        <v>148095</v>
      </c>
      <c r="F87" s="3" t="s">
        <v>8</v>
      </c>
      <c r="G87" s="2">
        <v>154632</v>
      </c>
      <c r="H87" s="2">
        <v>14577</v>
      </c>
      <c r="I87" s="10">
        <v>109234</v>
      </c>
      <c r="J87" s="12">
        <f t="shared" si="2"/>
        <v>288.94527146226886</v>
      </c>
      <c r="K87" s="12">
        <f t="shared" si="3"/>
        <v>737.59411188763966</v>
      </c>
    </row>
    <row r="88" spans="1:11" ht="15" customHeight="1">
      <c r="A88" s="3" t="s">
        <v>7</v>
      </c>
      <c r="B88" s="2">
        <v>510480</v>
      </c>
      <c r="C88" s="2">
        <v>72950</v>
      </c>
      <c r="D88" s="2">
        <v>391906</v>
      </c>
      <c r="F88" s="3" t="s">
        <v>7</v>
      </c>
      <c r="G88" s="2">
        <v>708697</v>
      </c>
      <c r="H88" s="2">
        <v>107161</v>
      </c>
      <c r="I88" s="10">
        <v>312166</v>
      </c>
      <c r="J88" s="12">
        <f t="shared" si="2"/>
        <v>1468.9650445510624</v>
      </c>
      <c r="K88" s="12">
        <f t="shared" si="3"/>
        <v>796.53284205906516</v>
      </c>
    </row>
    <row r="89" spans="1:11" ht="15" customHeight="1">
      <c r="A89" s="3" t="s">
        <v>6</v>
      </c>
      <c r="B89" s="2">
        <v>369073</v>
      </c>
      <c r="C89" s="2">
        <v>14256</v>
      </c>
      <c r="D89" s="2">
        <v>314242</v>
      </c>
      <c r="F89" s="3" t="s">
        <v>6</v>
      </c>
      <c r="G89" s="2">
        <v>503470</v>
      </c>
      <c r="H89" s="2">
        <v>25349</v>
      </c>
      <c r="I89" s="10">
        <v>295772</v>
      </c>
      <c r="J89" s="12">
        <f t="shared" si="2"/>
        <v>1778.1285072951741</v>
      </c>
      <c r="K89" s="12">
        <f t="shared" si="3"/>
        <v>941.22364292487964</v>
      </c>
    </row>
    <row r="90" spans="1:11" ht="15" customHeight="1">
      <c r="A90" s="3" t="s">
        <v>5</v>
      </c>
      <c r="B90" s="2">
        <v>222587</v>
      </c>
      <c r="C90" s="2">
        <v>12412</v>
      </c>
      <c r="D90" s="2">
        <v>160471</v>
      </c>
      <c r="F90" s="3" t="s">
        <v>5</v>
      </c>
      <c r="G90" s="2">
        <v>443697</v>
      </c>
      <c r="H90" s="2">
        <v>13794</v>
      </c>
      <c r="I90" s="10">
        <v>145379</v>
      </c>
      <c r="J90" s="12">
        <f t="shared" si="2"/>
        <v>1111.3438607798905</v>
      </c>
      <c r="K90" s="12">
        <f t="shared" si="3"/>
        <v>905.95185422911311</v>
      </c>
    </row>
    <row r="91" spans="1:11" ht="15" customHeight="1">
      <c r="A91" s="3" t="s">
        <v>4</v>
      </c>
      <c r="B91" s="2">
        <v>88467</v>
      </c>
      <c r="C91" s="2">
        <v>3897</v>
      </c>
      <c r="D91" s="2">
        <v>76449</v>
      </c>
      <c r="F91" s="3" t="s">
        <v>4</v>
      </c>
      <c r="G91" s="2">
        <v>95682</v>
      </c>
      <c r="H91" s="2">
        <v>2328</v>
      </c>
      <c r="I91" s="10">
        <v>41354</v>
      </c>
      <c r="J91" s="12">
        <f t="shared" si="2"/>
        <v>597.38260200153968</v>
      </c>
      <c r="K91" s="12">
        <f t="shared" si="3"/>
        <v>540.93578725686405</v>
      </c>
    </row>
    <row r="92" spans="1:11" ht="15" customHeight="1">
      <c r="A92" s="3" t="s">
        <v>3</v>
      </c>
      <c r="B92" s="2">
        <v>56383</v>
      </c>
      <c r="C92" s="2">
        <v>2188</v>
      </c>
      <c r="D92" s="2">
        <v>48650</v>
      </c>
      <c r="F92" s="3" t="s">
        <v>3</v>
      </c>
      <c r="G92" s="2">
        <v>31141</v>
      </c>
      <c r="H92" s="2">
        <v>554</v>
      </c>
      <c r="I92" s="10">
        <v>8071</v>
      </c>
      <c r="J92" s="12">
        <f t="shared" si="2"/>
        <v>253.19926873857401</v>
      </c>
      <c r="K92" s="12">
        <f t="shared" si="3"/>
        <v>165.89928057553956</v>
      </c>
    </row>
    <row r="93" spans="1:11" ht="15" customHeight="1">
      <c r="A93" s="3" t="s">
        <v>2</v>
      </c>
      <c r="B93" s="2">
        <v>130393</v>
      </c>
      <c r="C93" s="2">
        <v>8603</v>
      </c>
      <c r="D93" s="2">
        <v>111955</v>
      </c>
      <c r="F93" s="3" t="s">
        <v>2</v>
      </c>
      <c r="G93" s="2">
        <v>140126</v>
      </c>
      <c r="H93" s="2">
        <v>19360</v>
      </c>
      <c r="I93" s="10">
        <v>56294</v>
      </c>
      <c r="J93" s="12">
        <f t="shared" si="2"/>
        <v>2250.3777751946996</v>
      </c>
      <c r="K93" s="12">
        <f t="shared" si="3"/>
        <v>502.8270287168952</v>
      </c>
    </row>
    <row r="94" spans="1:11" ht="15" customHeight="1">
      <c r="A94" s="3" t="s">
        <v>1</v>
      </c>
      <c r="B94" s="2">
        <v>43831</v>
      </c>
      <c r="C94" s="2">
        <v>3058</v>
      </c>
      <c r="D94" s="2">
        <v>32678</v>
      </c>
      <c r="F94" s="3" t="s">
        <v>1</v>
      </c>
      <c r="G94" s="2">
        <v>62293</v>
      </c>
      <c r="H94" s="2">
        <v>1177</v>
      </c>
      <c r="I94" s="10">
        <v>13988</v>
      </c>
      <c r="J94" s="12">
        <f t="shared" si="2"/>
        <v>384.89208633093523</v>
      </c>
      <c r="K94" s="12">
        <f t="shared" si="3"/>
        <v>428.05557255645999</v>
      </c>
    </row>
    <row r="95" spans="1:11" ht="15" customHeight="1">
      <c r="A95" s="3" t="s">
        <v>0</v>
      </c>
      <c r="B95" s="2">
        <v>9692</v>
      </c>
      <c r="C95" s="2">
        <v>108</v>
      </c>
      <c r="D95" s="2">
        <v>9037</v>
      </c>
      <c r="F95" s="3" t="s">
        <v>127</v>
      </c>
      <c r="G95" s="2">
        <v>3295</v>
      </c>
      <c r="H95" s="2">
        <v>325</v>
      </c>
      <c r="I95" s="10">
        <v>1498</v>
      </c>
      <c r="J95" s="12">
        <f t="shared" si="2"/>
        <v>3009.2592592592591</v>
      </c>
      <c r="K95" s="12">
        <f t="shared" si="3"/>
        <v>165.76297443841983</v>
      </c>
    </row>
  </sheetData>
  <mergeCells count="13">
    <mergeCell ref="C5:D5"/>
    <mergeCell ref="K6:K7"/>
    <mergeCell ref="A2:D2"/>
    <mergeCell ref="D6:D8"/>
    <mergeCell ref="A3:D3"/>
    <mergeCell ref="A5:A8"/>
    <mergeCell ref="C6:C8"/>
    <mergeCell ref="B5:B8"/>
    <mergeCell ref="F5:F7"/>
    <mergeCell ref="G5:G7"/>
    <mergeCell ref="H6:H7"/>
    <mergeCell ref="I6:I7"/>
    <mergeCell ref="J6:J7"/>
  </mergeCells>
  <pageMargins left="0.70866141732283472" right="0.70866141732283472" top="0.74803149606299213" bottom="0.74803149606299213" header="0.39370078740157483" footer="0.39370078740157483"/>
  <pageSetup paperSize="9" scale="6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>
      <selection activeCell="N34" sqref="N34"/>
    </sheetView>
  </sheetViews>
  <sheetFormatPr defaultRowHeight="12.75"/>
  <cols>
    <col min="1" max="1" width="44.28515625" style="13" customWidth="1"/>
    <col min="2" max="2" width="24.140625" style="13" customWidth="1"/>
    <col min="3" max="3" width="17.5703125" style="13" customWidth="1"/>
    <col min="4" max="4" width="17.85546875" style="13" customWidth="1"/>
    <col min="7" max="7" width="24.28515625" customWidth="1"/>
    <col min="8" max="8" width="18.7109375" customWidth="1"/>
    <col min="9" max="9" width="12.7109375" customWidth="1"/>
    <col min="10" max="10" width="15.7109375" customWidth="1"/>
    <col min="11" max="11" width="9.140625" style="20"/>
    <col min="12" max="12" width="9.42578125" style="20" customWidth="1"/>
    <col min="13" max="14" width="9.140625" style="20"/>
  </cols>
  <sheetData>
    <row r="1" spans="1:16">
      <c r="H1" t="s">
        <v>99</v>
      </c>
      <c r="I1" t="s">
        <v>85</v>
      </c>
    </row>
    <row r="2" spans="1:16">
      <c r="A2"/>
      <c r="B2"/>
      <c r="C2"/>
      <c r="D2"/>
    </row>
    <row r="3" spans="1:16">
      <c r="A3"/>
      <c r="B3"/>
      <c r="C3"/>
      <c r="D3"/>
    </row>
    <row r="5" spans="1:16">
      <c r="A5" s="81"/>
      <c r="B5" s="82" t="s">
        <v>90</v>
      </c>
      <c r="C5" s="16"/>
      <c r="D5" s="16"/>
      <c r="G5" t="s">
        <v>87</v>
      </c>
      <c r="H5">
        <v>3500</v>
      </c>
      <c r="I5">
        <v>3510</v>
      </c>
      <c r="J5">
        <v>3520</v>
      </c>
    </row>
    <row r="6" spans="1:16" ht="12.75" customHeight="1">
      <c r="A6" s="81"/>
      <c r="B6" s="82"/>
      <c r="C6" s="80" t="s">
        <v>89</v>
      </c>
      <c r="D6" s="80" t="s">
        <v>88</v>
      </c>
      <c r="G6" s="16"/>
      <c r="H6" s="16"/>
      <c r="I6" s="16"/>
      <c r="J6" s="16"/>
      <c r="K6" s="22">
        <v>2018</v>
      </c>
      <c r="L6" s="22">
        <v>2018</v>
      </c>
      <c r="M6" s="22">
        <v>2017</v>
      </c>
      <c r="N6" s="22">
        <v>2017</v>
      </c>
      <c r="O6" t="s">
        <v>175</v>
      </c>
    </row>
    <row r="7" spans="1:16" ht="25.5" customHeight="1">
      <c r="A7" s="81"/>
      <c r="B7" s="82"/>
      <c r="C7" s="80"/>
      <c r="D7" s="80"/>
      <c r="G7" s="16"/>
      <c r="H7" s="16"/>
      <c r="I7" s="17" t="s">
        <v>95</v>
      </c>
      <c r="J7" s="17" t="s">
        <v>96</v>
      </c>
      <c r="K7" s="78" t="s">
        <v>100</v>
      </c>
      <c r="L7" s="78" t="s">
        <v>101</v>
      </c>
      <c r="M7" s="78" t="s">
        <v>100</v>
      </c>
      <c r="N7" s="78" t="s">
        <v>101</v>
      </c>
    </row>
    <row r="8" spans="1:16" ht="26.25" customHeight="1">
      <c r="A8" s="81"/>
      <c r="B8" s="82"/>
      <c r="C8" s="80"/>
      <c r="D8" s="80"/>
      <c r="G8" s="16"/>
      <c r="H8" s="16"/>
      <c r="I8" s="16"/>
      <c r="J8" s="16"/>
      <c r="K8" s="79"/>
      <c r="L8" s="79"/>
      <c r="M8" s="79"/>
      <c r="N8" s="79"/>
      <c r="O8" t="s">
        <v>176</v>
      </c>
      <c r="P8" t="s">
        <v>177</v>
      </c>
    </row>
    <row r="9" spans="1:16">
      <c r="A9" s="15" t="s">
        <v>87</v>
      </c>
      <c r="B9" s="14">
        <v>3300</v>
      </c>
      <c r="C9" s="14">
        <v>3310</v>
      </c>
      <c r="D9" s="14">
        <v>3320</v>
      </c>
      <c r="G9" s="16"/>
      <c r="H9" s="16"/>
      <c r="I9" s="16"/>
      <c r="J9" s="16"/>
      <c r="K9" s="21"/>
      <c r="L9" s="21"/>
      <c r="M9" s="21"/>
      <c r="N9" s="21"/>
    </row>
    <row r="10" spans="1:16">
      <c r="A10" s="18" t="str">
        <f>[2]hidden1!A1</f>
        <v>РОССИЙСКАЯ ФЕДЕРАЦИЯ</v>
      </c>
      <c r="B10" s="19">
        <f>[2]hidden1!AT1</f>
        <v>41991708</v>
      </c>
      <c r="C10" s="19">
        <f>[2]hidden1!AU1</f>
        <v>6634190</v>
      </c>
      <c r="D10" s="19">
        <f>[2]hidden1!AV1</f>
        <v>30248052</v>
      </c>
      <c r="G10" s="16" t="s">
        <v>86</v>
      </c>
      <c r="H10" s="33">
        <v>81724852</v>
      </c>
      <c r="I10" s="33">
        <v>8483541</v>
      </c>
      <c r="J10" s="33">
        <v>39910431</v>
      </c>
      <c r="K10" s="21">
        <f>I10/C10*1000</f>
        <v>1278.760632420838</v>
      </c>
      <c r="L10" s="21">
        <f>J10/D10*1000</f>
        <v>1319.4380583582706</v>
      </c>
      <c r="M10" s="21">
        <f>VLOOKUP(G10,'2017'!$F$10:K95,5,0)</f>
        <v>1271.9958215007787</v>
      </c>
      <c r="N10" s="21">
        <f>VLOOKUP('2018'!G10,'2017'!$F$10:K95,6,0)</f>
        <v>1330.6322490573816</v>
      </c>
      <c r="O10">
        <f>K10/M10</f>
        <v>1.0053182650490768</v>
      </c>
      <c r="P10">
        <f>L10/N10</f>
        <v>0.99158731444616577</v>
      </c>
    </row>
    <row r="11" spans="1:16">
      <c r="A11" s="18" t="str">
        <f>[2]hidden1!A4</f>
        <v>Белгородская область</v>
      </c>
      <c r="B11" s="19">
        <f>[2]hidden1!AT4</f>
        <v>415435</v>
      </c>
      <c r="C11" s="19">
        <f>[2]hidden1!AU4</f>
        <v>111702</v>
      </c>
      <c r="D11" s="19">
        <f>[2]hidden1!AV4</f>
        <v>239389</v>
      </c>
      <c r="G11" s="16" t="s">
        <v>84</v>
      </c>
      <c r="H11" s="33">
        <v>1203999</v>
      </c>
      <c r="I11" s="33">
        <v>195224</v>
      </c>
      <c r="J11" s="33">
        <v>234875</v>
      </c>
      <c r="K11" s="21">
        <f t="shared" ref="K11:K74" si="0">I11/C11*1000</f>
        <v>1747.7216164437521</v>
      </c>
      <c r="L11" s="21">
        <f t="shared" ref="L11:L74" si="1">J11/D11*1000</f>
        <v>981.14366157175141</v>
      </c>
      <c r="M11" s="21">
        <f>VLOOKUP(G11,'2017'!$F$10:K96,5,0)</f>
        <v>1657.8922286437169</v>
      </c>
      <c r="N11" s="21">
        <f>VLOOKUP('2018'!G11,'2017'!$F$10:K96,6,0)</f>
        <v>960.48715970461808</v>
      </c>
      <c r="O11">
        <f t="shared" ref="O11:O74" si="2">K11/M11</f>
        <v>1.0541828873119952</v>
      </c>
      <c r="P11">
        <f t="shared" ref="P11:P74" si="3">L11/N11</f>
        <v>1.021506275912617</v>
      </c>
    </row>
    <row r="12" spans="1:16">
      <c r="A12" s="18" t="str">
        <f>[2]hidden1!A5</f>
        <v>Брянская область</v>
      </c>
      <c r="B12" s="19">
        <f>[2]hidden1!AT5</f>
        <v>315477</v>
      </c>
      <c r="C12" s="19">
        <f>[2]hidden1!AU5</f>
        <v>75334</v>
      </c>
      <c r="D12" s="19">
        <f>[2]hidden1!AV5</f>
        <v>203474</v>
      </c>
      <c r="G12" s="16" t="s">
        <v>83</v>
      </c>
      <c r="H12" s="33">
        <v>933969</v>
      </c>
      <c r="I12" s="33">
        <v>55364</v>
      </c>
      <c r="J12" s="33">
        <v>106899</v>
      </c>
      <c r="K12" s="21">
        <f t="shared" si="0"/>
        <v>734.91385031990865</v>
      </c>
      <c r="L12" s="21">
        <f t="shared" si="1"/>
        <v>525.3693346570077</v>
      </c>
      <c r="M12" s="21">
        <f>VLOOKUP(G12,'2017'!$F$10:K97,5,0)</f>
        <v>745.99387649608343</v>
      </c>
      <c r="N12" s="21">
        <f>VLOOKUP('2018'!G12,'2017'!$F$10:K97,6,0)</f>
        <v>514.27540480808261</v>
      </c>
      <c r="O12">
        <f t="shared" si="2"/>
        <v>0.98514729607672191</v>
      </c>
      <c r="P12">
        <f t="shared" si="3"/>
        <v>1.0215719626978177</v>
      </c>
    </row>
    <row r="13" spans="1:16">
      <c r="A13" s="18" t="str">
        <f>[2]hidden1!A6</f>
        <v>Владимирская область</v>
      </c>
      <c r="B13" s="19">
        <f>[2]hidden1!AT6</f>
        <v>514006</v>
      </c>
      <c r="C13" s="19">
        <f>[2]hidden1!AU6</f>
        <v>76020</v>
      </c>
      <c r="D13" s="19">
        <f>[2]hidden1!AV6</f>
        <v>366232</v>
      </c>
      <c r="G13" s="16" t="s">
        <v>82</v>
      </c>
      <c r="H13" s="33">
        <v>321586</v>
      </c>
      <c r="I13" s="33">
        <v>34504</v>
      </c>
      <c r="J13" s="33">
        <v>146953</v>
      </c>
      <c r="K13" s="21">
        <f t="shared" si="0"/>
        <v>453.88055774796106</v>
      </c>
      <c r="L13" s="21">
        <f t="shared" si="1"/>
        <v>401.25658052818977</v>
      </c>
      <c r="M13" s="21">
        <f>VLOOKUP(G13,'2017'!$F$10:K98,5,0)</f>
        <v>415.04421216471883</v>
      </c>
      <c r="N13" s="21">
        <f>VLOOKUP('2018'!G13,'2017'!$F$10:K98,6,0)</f>
        <v>393.76229091632229</v>
      </c>
      <c r="O13">
        <f t="shared" si="2"/>
        <v>1.0935715869417526</v>
      </c>
      <c r="P13">
        <f t="shared" si="3"/>
        <v>1.0190325223739114</v>
      </c>
    </row>
    <row r="14" spans="1:16">
      <c r="A14" s="18" t="str">
        <f>[2]hidden1!A7</f>
        <v>Воронежская область</v>
      </c>
      <c r="B14" s="19">
        <f>[2]hidden1!AT7</f>
        <v>741709</v>
      </c>
      <c r="C14" s="19">
        <f>[2]hidden1!AU7</f>
        <v>179005</v>
      </c>
      <c r="D14" s="19">
        <f>[2]hidden1!AV7</f>
        <v>462393</v>
      </c>
      <c r="G14" s="16" t="s">
        <v>81</v>
      </c>
      <c r="H14" s="33">
        <v>684616</v>
      </c>
      <c r="I14" s="33">
        <v>167770</v>
      </c>
      <c r="J14" s="33">
        <v>299262</v>
      </c>
      <c r="K14" s="21">
        <f t="shared" si="0"/>
        <v>937.23639004497079</v>
      </c>
      <c r="L14" s="21">
        <f t="shared" si="1"/>
        <v>647.20270419318626</v>
      </c>
      <c r="M14" s="21">
        <f>VLOOKUP(G14,'2017'!$F$10:K99,5,0)</f>
        <v>919.69198147424811</v>
      </c>
      <c r="N14" s="21">
        <f>VLOOKUP('2018'!G14,'2017'!$F$10:K99,6,0)</f>
        <v>628.4019516181686</v>
      </c>
      <c r="O14">
        <f t="shared" si="2"/>
        <v>1.0190763961458045</v>
      </c>
      <c r="P14">
        <f t="shared" si="3"/>
        <v>1.0299183548469331</v>
      </c>
    </row>
    <row r="15" spans="1:16">
      <c r="A15" s="18" t="str">
        <f>[2]hidden1!A8</f>
        <v>Ивановская область</v>
      </c>
      <c r="B15" s="19">
        <f>[2]hidden1!AT8</f>
        <v>312292</v>
      </c>
      <c r="C15" s="19">
        <f>[2]hidden1!AU8</f>
        <v>42334</v>
      </c>
      <c r="D15" s="19">
        <f>[2]hidden1!AV8</f>
        <v>241607</v>
      </c>
      <c r="G15" s="16" t="s">
        <v>80</v>
      </c>
      <c r="H15" s="33">
        <v>270315</v>
      </c>
      <c r="I15" s="33">
        <v>18613</v>
      </c>
      <c r="J15" s="33">
        <v>107987</v>
      </c>
      <c r="K15" s="21">
        <f t="shared" si="0"/>
        <v>439.67024141352107</v>
      </c>
      <c r="L15" s="21">
        <f t="shared" si="1"/>
        <v>446.9531098022822</v>
      </c>
      <c r="M15" s="21">
        <f>VLOOKUP(G15,'2017'!$F$10:K100,5,0)</f>
        <v>401.64182228320271</v>
      </c>
      <c r="N15" s="21">
        <f>VLOOKUP('2018'!G15,'2017'!$F$10:K100,6,0)</f>
        <v>411.21741420170281</v>
      </c>
      <c r="O15">
        <f t="shared" si="2"/>
        <v>1.0946824185642301</v>
      </c>
      <c r="P15">
        <f t="shared" si="3"/>
        <v>1.0869021942321027</v>
      </c>
    </row>
    <row r="16" spans="1:16">
      <c r="A16" s="18" t="str">
        <f>[2]hidden1!A9</f>
        <v>Калужская область</v>
      </c>
      <c r="B16" s="19">
        <f>[2]hidden1!AT9</f>
        <v>387596</v>
      </c>
      <c r="C16" s="19">
        <f>[2]hidden1!AU9</f>
        <v>73013</v>
      </c>
      <c r="D16" s="19">
        <f>[2]hidden1!AV9</f>
        <v>258847</v>
      </c>
      <c r="G16" s="16" t="s">
        <v>79</v>
      </c>
      <c r="H16" s="33">
        <v>231960</v>
      </c>
      <c r="I16" s="33">
        <v>36831</v>
      </c>
      <c r="J16" s="33">
        <v>109882</v>
      </c>
      <c r="K16" s="21">
        <f t="shared" si="0"/>
        <v>504.44441400846426</v>
      </c>
      <c r="L16" s="21">
        <f t="shared" si="1"/>
        <v>424.50559596982004</v>
      </c>
      <c r="M16" s="21">
        <f>VLOOKUP(G16,'2017'!$F$10:K101,5,0)</f>
        <v>1010.0015736741794</v>
      </c>
      <c r="N16" s="21">
        <f>VLOOKUP('2018'!G16,'2017'!$F$10:K101,6,0)</f>
        <v>400.43635399727788</v>
      </c>
      <c r="O16">
        <f t="shared" si="2"/>
        <v>0.49944913667153856</v>
      </c>
      <c r="P16">
        <f t="shared" si="3"/>
        <v>1.0601075345239652</v>
      </c>
    </row>
    <row r="17" spans="1:16">
      <c r="A17" s="18" t="str">
        <f>[2]hidden1!A10</f>
        <v>Костромская область</v>
      </c>
      <c r="B17" s="19">
        <f>[2]hidden1!AT10</f>
        <v>209535</v>
      </c>
      <c r="C17" s="19">
        <f>[2]hidden1!AU10</f>
        <v>28012</v>
      </c>
      <c r="D17" s="19">
        <f>[2]hidden1!AV10</f>
        <v>151467</v>
      </c>
      <c r="G17" s="16" t="s">
        <v>78</v>
      </c>
      <c r="H17" s="33">
        <v>325623</v>
      </c>
      <c r="I17" s="33">
        <v>22542</v>
      </c>
      <c r="J17" s="33">
        <v>82218</v>
      </c>
      <c r="K17" s="21">
        <f t="shared" si="0"/>
        <v>804.72654576610023</v>
      </c>
      <c r="L17" s="21">
        <f t="shared" si="1"/>
        <v>542.81130543286656</v>
      </c>
      <c r="M17" s="21">
        <f>VLOOKUP(G17,'2017'!$F$10:K102,5,0)</f>
        <v>785.80719757190343</v>
      </c>
      <c r="N17" s="21">
        <f>VLOOKUP('2018'!G17,'2017'!$F$10:K102,6,0)</f>
        <v>515.74566443096489</v>
      </c>
      <c r="O17">
        <f t="shared" si="2"/>
        <v>1.0240763233687047</v>
      </c>
      <c r="P17">
        <f t="shared" si="3"/>
        <v>1.0524786592859949</v>
      </c>
    </row>
    <row r="18" spans="1:16">
      <c r="A18" s="18" t="str">
        <f>[2]hidden1!A11</f>
        <v>Курская область</v>
      </c>
      <c r="B18" s="19">
        <f>[2]hidden1!AT11</f>
        <v>299508</v>
      </c>
      <c r="C18" s="19">
        <f>[2]hidden1!AU11</f>
        <v>70812</v>
      </c>
      <c r="D18" s="19">
        <f>[2]hidden1!AV11</f>
        <v>193077</v>
      </c>
      <c r="G18" s="16" t="s">
        <v>77</v>
      </c>
      <c r="H18" s="33">
        <v>329863</v>
      </c>
      <c r="I18" s="33">
        <v>57123</v>
      </c>
      <c r="J18" s="33">
        <v>193964</v>
      </c>
      <c r="K18" s="21">
        <f t="shared" si="0"/>
        <v>806.68530757498729</v>
      </c>
      <c r="L18" s="21">
        <f t="shared" si="1"/>
        <v>1004.5940220740947</v>
      </c>
      <c r="M18" s="21">
        <f>VLOOKUP(G18,'2017'!$F$10:K103,5,0)</f>
        <v>797.20737117506542</v>
      </c>
      <c r="N18" s="21">
        <f>VLOOKUP('2018'!G18,'2017'!$F$10:K103,6,0)</f>
        <v>999.17287902550106</v>
      </c>
      <c r="O18">
        <f t="shared" si="2"/>
        <v>1.0118889221833858</v>
      </c>
      <c r="P18">
        <f t="shared" si="3"/>
        <v>1.0054256307015468</v>
      </c>
    </row>
    <row r="19" spans="1:16">
      <c r="A19" s="18" t="str">
        <f>[2]hidden1!A12</f>
        <v>Липецкая область</v>
      </c>
      <c r="B19" s="19">
        <f>[2]hidden1!AT12</f>
        <v>351124</v>
      </c>
      <c r="C19" s="19">
        <f>[2]hidden1!AU12</f>
        <v>69574</v>
      </c>
      <c r="D19" s="19">
        <f>[2]hidden1!AV12</f>
        <v>233770</v>
      </c>
      <c r="G19" s="16" t="s">
        <v>76</v>
      </c>
      <c r="H19" s="33">
        <v>240679</v>
      </c>
      <c r="I19" s="33">
        <v>27729</v>
      </c>
      <c r="J19" s="33">
        <v>98923</v>
      </c>
      <c r="K19" s="21">
        <f t="shared" si="0"/>
        <v>398.55405755023429</v>
      </c>
      <c r="L19" s="21">
        <f t="shared" si="1"/>
        <v>423.1637934722163</v>
      </c>
      <c r="M19" s="21">
        <f>VLOOKUP(G19,'2017'!$F$10:K104,5,0)</f>
        <v>1117.9338155553448</v>
      </c>
      <c r="N19" s="21">
        <f>VLOOKUP('2018'!G19,'2017'!$F$10:K104,6,0)</f>
        <v>662.76590518300168</v>
      </c>
      <c r="O19">
        <f t="shared" si="2"/>
        <v>0.35650952856475548</v>
      </c>
      <c r="P19">
        <f t="shared" si="3"/>
        <v>0.63848153648666206</v>
      </c>
    </row>
    <row r="20" spans="1:16">
      <c r="A20" s="18" t="str">
        <f>[2]hidden1!A13</f>
        <v>Московская область</v>
      </c>
      <c r="B20" s="19">
        <f>[2]hidden1!AT13</f>
        <v>3370236</v>
      </c>
      <c r="C20" s="19">
        <f>[2]hidden1!AU13</f>
        <v>546171</v>
      </c>
      <c r="D20" s="19">
        <f>[2]hidden1!AV13</f>
        <v>2346216</v>
      </c>
      <c r="G20" s="16" t="s">
        <v>75</v>
      </c>
      <c r="H20" s="33">
        <v>6698300</v>
      </c>
      <c r="I20" s="33">
        <v>2127245</v>
      </c>
      <c r="J20" s="33">
        <v>2835141</v>
      </c>
      <c r="K20" s="21">
        <f t="shared" si="0"/>
        <v>3894.8333031230145</v>
      </c>
      <c r="L20" s="21">
        <f t="shared" si="1"/>
        <v>1208.3887417015312</v>
      </c>
      <c r="M20" s="21">
        <f>VLOOKUP(G20,'2017'!$F$10:K105,5,0)</f>
        <v>3665.2694260950848</v>
      </c>
      <c r="N20" s="21">
        <f>VLOOKUP('2018'!G20,'2017'!$F$10:K105,6,0)</f>
        <v>1238.9368454444702</v>
      </c>
      <c r="O20">
        <f t="shared" si="2"/>
        <v>1.0626321970749373</v>
      </c>
      <c r="P20">
        <f t="shared" si="3"/>
        <v>0.9753432922305415</v>
      </c>
    </row>
    <row r="21" spans="1:16">
      <c r="A21" s="18" t="str">
        <f>[2]hidden1!A14</f>
        <v>Орловская область</v>
      </c>
      <c r="B21" s="19">
        <f>[2]hidden1!AT14</f>
        <v>225843</v>
      </c>
      <c r="C21" s="19">
        <f>[2]hidden1!AU14</f>
        <v>40598</v>
      </c>
      <c r="D21" s="19">
        <f>[2]hidden1!AV14</f>
        <v>152941</v>
      </c>
      <c r="G21" s="16" t="s">
        <v>74</v>
      </c>
      <c r="H21" s="33">
        <v>140326</v>
      </c>
      <c r="I21" s="33">
        <v>12874</v>
      </c>
      <c r="J21" s="33">
        <v>57484</v>
      </c>
      <c r="K21" s="21">
        <f t="shared" si="0"/>
        <v>317.10921720281789</v>
      </c>
      <c r="L21" s="21">
        <f t="shared" si="1"/>
        <v>375.85735675848861</v>
      </c>
      <c r="M21" s="21">
        <f>VLOOKUP(G21,'2017'!$F$10:K106,5,0)</f>
        <v>250.8565283717208</v>
      </c>
      <c r="N21" s="21">
        <f>VLOOKUP('2018'!G21,'2017'!$F$10:K106,6,0)</f>
        <v>248.43899457965776</v>
      </c>
      <c r="O21">
        <f t="shared" si="2"/>
        <v>1.2641058985434233</v>
      </c>
      <c r="P21">
        <f t="shared" si="3"/>
        <v>1.512875856684311</v>
      </c>
    </row>
    <row r="22" spans="1:16">
      <c r="A22" s="18" t="str">
        <f>[2]hidden1!A15</f>
        <v>Рязанская область</v>
      </c>
      <c r="B22" s="19">
        <f>[2]hidden1!AT15</f>
        <v>384426</v>
      </c>
      <c r="C22" s="19">
        <f>[2]hidden1!AU15</f>
        <v>52735</v>
      </c>
      <c r="D22" s="19">
        <f>[2]hidden1!AV15</f>
        <v>267296</v>
      </c>
      <c r="G22" s="16" t="s">
        <v>73</v>
      </c>
      <c r="H22" s="33">
        <v>782939</v>
      </c>
      <c r="I22" s="33">
        <v>58299</v>
      </c>
      <c r="J22" s="33">
        <v>396239</v>
      </c>
      <c r="K22" s="21">
        <f t="shared" si="0"/>
        <v>1105.5086754527354</v>
      </c>
      <c r="L22" s="21">
        <f t="shared" si="1"/>
        <v>1482.397791212738</v>
      </c>
      <c r="M22" s="21">
        <f>VLOOKUP(G22,'2017'!$F$10:K107,5,0)</f>
        <v>1064.6879175415156</v>
      </c>
      <c r="N22" s="21">
        <f>VLOOKUP('2018'!G22,'2017'!$F$10:K107,6,0)</f>
        <v>1369.5422842527871</v>
      </c>
      <c r="O22">
        <f t="shared" si="2"/>
        <v>1.0383405852913965</v>
      </c>
      <c r="P22">
        <f t="shared" si="3"/>
        <v>1.0824038134912526</v>
      </c>
    </row>
    <row r="23" spans="1:16">
      <c r="A23" s="18" t="str">
        <f>[2]hidden1!A16</f>
        <v>Смоленская область</v>
      </c>
      <c r="B23" s="19">
        <f>[2]hidden1!AT16</f>
        <v>305554</v>
      </c>
      <c r="C23" s="19">
        <f>[2]hidden1!AU16</f>
        <v>66890</v>
      </c>
      <c r="D23" s="19">
        <f>[2]hidden1!AV16</f>
        <v>206058</v>
      </c>
      <c r="G23" s="16" t="s">
        <v>72</v>
      </c>
      <c r="H23" s="33">
        <v>237577</v>
      </c>
      <c r="I23" s="33">
        <v>50985</v>
      </c>
      <c r="J23" s="33">
        <v>94558</v>
      </c>
      <c r="K23" s="21">
        <f t="shared" si="0"/>
        <v>762.22155778143224</v>
      </c>
      <c r="L23" s="21">
        <f t="shared" si="1"/>
        <v>458.89021537625331</v>
      </c>
      <c r="M23" s="21">
        <f>VLOOKUP(G23,'2017'!$F$10:K108,5,0)</f>
        <v>723.24821065653441</v>
      </c>
      <c r="N23" s="21">
        <f>VLOOKUP('2018'!G23,'2017'!$F$10:K108,6,0)</f>
        <v>425.67584248858162</v>
      </c>
      <c r="O23">
        <f t="shared" si="2"/>
        <v>1.0538865448274244</v>
      </c>
      <c r="P23">
        <f t="shared" si="3"/>
        <v>1.0780273850954147</v>
      </c>
    </row>
    <row r="24" spans="1:16">
      <c r="A24" s="18" t="str">
        <f>[2]hidden1!A17</f>
        <v>Тамбовская область</v>
      </c>
      <c r="B24" s="19">
        <f>[2]hidden1!AT17</f>
        <v>269793</v>
      </c>
      <c r="C24" s="19">
        <f>[2]hidden1!AU17</f>
        <v>63818</v>
      </c>
      <c r="D24" s="19">
        <f>[2]hidden1!AV17</f>
        <v>166029</v>
      </c>
      <c r="G24" s="16" t="s">
        <v>71</v>
      </c>
      <c r="H24" s="33">
        <v>417731</v>
      </c>
      <c r="I24" s="33">
        <v>54534</v>
      </c>
      <c r="J24" s="33">
        <v>186310</v>
      </c>
      <c r="K24" s="21">
        <f t="shared" si="0"/>
        <v>854.5238020621141</v>
      </c>
      <c r="L24" s="21">
        <f t="shared" si="1"/>
        <v>1122.1533587505796</v>
      </c>
      <c r="M24" s="21">
        <f>VLOOKUP(G24,'2017'!$F$10:K109,5,0)</f>
        <v>798.25424535787965</v>
      </c>
      <c r="N24" s="21">
        <f>VLOOKUP('2018'!G24,'2017'!$F$10:K109,6,0)</f>
        <v>981.88521568145507</v>
      </c>
      <c r="O24">
        <f t="shared" si="2"/>
        <v>1.0704907703672872</v>
      </c>
      <c r="P24">
        <f t="shared" si="3"/>
        <v>1.1428559477512599</v>
      </c>
    </row>
    <row r="25" spans="1:16">
      <c r="A25" s="18" t="str">
        <f>[2]hidden1!A18</f>
        <v>Тверская область</v>
      </c>
      <c r="B25" s="19">
        <f>[2]hidden1!AT18</f>
        <v>450683</v>
      </c>
      <c r="C25" s="19">
        <f>[2]hidden1!AU18</f>
        <v>91267</v>
      </c>
      <c r="D25" s="19">
        <f>[2]hidden1!AV18</f>
        <v>304531</v>
      </c>
      <c r="G25" s="16" t="s">
        <v>70</v>
      </c>
      <c r="H25" s="33">
        <v>457368</v>
      </c>
      <c r="I25" s="33">
        <v>88029</v>
      </c>
      <c r="J25" s="33">
        <v>214480</v>
      </c>
      <c r="K25" s="21">
        <f t="shared" si="0"/>
        <v>964.52167815311122</v>
      </c>
      <c r="L25" s="21">
        <f t="shared" si="1"/>
        <v>704.29611435289019</v>
      </c>
      <c r="M25" s="21">
        <f>VLOOKUP(G25,'2017'!$F$10:K110,5,0)</f>
        <v>890.46368814524749</v>
      </c>
      <c r="N25" s="21">
        <f>VLOOKUP('2018'!G25,'2017'!$F$10:K110,6,0)</f>
        <v>661.01948526966817</v>
      </c>
      <c r="O25">
        <f t="shared" si="2"/>
        <v>1.0831678944282608</v>
      </c>
      <c r="P25">
        <f t="shared" si="3"/>
        <v>1.0654695210165657</v>
      </c>
    </row>
    <row r="26" spans="1:16">
      <c r="A26" s="18" t="str">
        <f>[2]hidden1!A19</f>
        <v>Тульская область</v>
      </c>
      <c r="B26" s="19">
        <f>[2]hidden1!AT19</f>
        <v>413625</v>
      </c>
      <c r="C26" s="19">
        <f>[2]hidden1!AU19</f>
        <v>52609</v>
      </c>
      <c r="D26" s="19">
        <f>[2]hidden1!AV19</f>
        <v>308635</v>
      </c>
      <c r="G26" s="16" t="s">
        <v>69</v>
      </c>
      <c r="H26" s="33">
        <v>548198</v>
      </c>
      <c r="I26" s="33">
        <v>24186</v>
      </c>
      <c r="J26" s="33">
        <v>140664</v>
      </c>
      <c r="K26" s="21">
        <f t="shared" si="0"/>
        <v>459.73122469539436</v>
      </c>
      <c r="L26" s="21">
        <f t="shared" si="1"/>
        <v>455.76166021352083</v>
      </c>
      <c r="M26" s="21">
        <f>VLOOKUP(G26,'2017'!$F$10:K111,5,0)</f>
        <v>447.25361887765217</v>
      </c>
      <c r="N26" s="21">
        <f>VLOOKUP('2018'!G26,'2017'!$F$10:K111,6,0)</f>
        <v>431.95371547935184</v>
      </c>
      <c r="O26">
        <f t="shared" si="2"/>
        <v>1.0278982780487138</v>
      </c>
      <c r="P26">
        <f t="shared" si="3"/>
        <v>1.055116888409557</v>
      </c>
    </row>
    <row r="27" spans="1:16">
      <c r="A27" s="18" t="str">
        <f>[2]hidden1!A20</f>
        <v>Ярославская область</v>
      </c>
      <c r="B27" s="19">
        <f>[2]hidden1!AT20</f>
        <v>428432</v>
      </c>
      <c r="C27" s="19">
        <f>[2]hidden1!AU20</f>
        <v>42922</v>
      </c>
      <c r="D27" s="19">
        <f>[2]hidden1!AV20</f>
        <v>335141</v>
      </c>
      <c r="G27" s="16" t="s">
        <v>68</v>
      </c>
      <c r="H27" s="33">
        <v>557837</v>
      </c>
      <c r="I27" s="33">
        <v>48348</v>
      </c>
      <c r="J27" s="33">
        <v>340439</v>
      </c>
      <c r="K27" s="21">
        <f t="shared" si="0"/>
        <v>1126.4153580914215</v>
      </c>
      <c r="L27" s="21">
        <f t="shared" si="1"/>
        <v>1015.8082717423414</v>
      </c>
      <c r="M27" s="21">
        <f>VLOOKUP(G27,'2017'!$F$10:K112,5,0)</f>
        <v>1003.8227242459368</v>
      </c>
      <c r="N27" s="21">
        <f>VLOOKUP('2018'!G27,'2017'!$F$10:K112,6,0)</f>
        <v>1021.4127559279924</v>
      </c>
      <c r="O27">
        <f t="shared" si="2"/>
        <v>1.1221257806626914</v>
      </c>
      <c r="P27">
        <f t="shared" si="3"/>
        <v>0.99451300744667215</v>
      </c>
    </row>
    <row r="28" spans="1:16">
      <c r="A28" s="18" t="str">
        <f>[2]hidden1!A21</f>
        <v>город Москва</v>
      </c>
      <c r="B28" s="19">
        <f>[2]hidden1!AT21</f>
        <v>3146980</v>
      </c>
      <c r="C28" s="19">
        <f>[2]hidden1!AU21</f>
        <v>48456</v>
      </c>
      <c r="D28" s="19">
        <f>[2]hidden1!AV21</f>
        <v>2767272</v>
      </c>
      <c r="G28" s="23" t="s">
        <v>67</v>
      </c>
      <c r="H28" s="33">
        <v>22431626</v>
      </c>
      <c r="I28" s="33">
        <v>451408</v>
      </c>
      <c r="J28" s="33">
        <v>13434995</v>
      </c>
      <c r="K28" s="21">
        <f t="shared" si="0"/>
        <v>9315.8329205877508</v>
      </c>
      <c r="L28" s="21">
        <f t="shared" si="1"/>
        <v>4854.9600472956763</v>
      </c>
      <c r="M28" s="21" t="e">
        <f>VLOOKUP(G28,'2017'!$F$10:K113,5,0)</f>
        <v>#N/A</v>
      </c>
      <c r="N28" s="21" t="e">
        <f>VLOOKUP('2018'!G28,'2017'!$F$10:K113,6,0)</f>
        <v>#N/A</v>
      </c>
      <c r="O28" t="e">
        <f t="shared" si="2"/>
        <v>#N/A</v>
      </c>
      <c r="P28" t="e">
        <f t="shared" si="3"/>
        <v>#N/A</v>
      </c>
    </row>
    <row r="29" spans="1:16">
      <c r="A29" s="18" t="str">
        <f>[2]hidden1!A23</f>
        <v>Республика Карелия</v>
      </c>
      <c r="B29" s="19">
        <f>[2]hidden1!AT23</f>
        <v>199578</v>
      </c>
      <c r="C29" s="19">
        <f>[2]hidden1!AU23</f>
        <v>18178</v>
      </c>
      <c r="D29" s="19">
        <f>[2]hidden1!AV23</f>
        <v>165517</v>
      </c>
      <c r="G29" s="16" t="s">
        <v>66</v>
      </c>
      <c r="H29" s="33">
        <v>141791</v>
      </c>
      <c r="I29" s="33">
        <v>9789</v>
      </c>
      <c r="J29" s="33">
        <v>78281</v>
      </c>
      <c r="K29" s="21">
        <f t="shared" si="0"/>
        <v>538.50808669820663</v>
      </c>
      <c r="L29" s="21">
        <f t="shared" si="1"/>
        <v>472.94839804974714</v>
      </c>
      <c r="M29" s="21">
        <f>VLOOKUP(G29,'2017'!$F$10:K114,5,0)</f>
        <v>416.91911974849955</v>
      </c>
      <c r="N29" s="21">
        <f>VLOOKUP('2018'!G29,'2017'!$F$10:K114,6,0)</f>
        <v>383.64948227821918</v>
      </c>
      <c r="O29">
        <f t="shared" si="2"/>
        <v>1.2916368216047609</v>
      </c>
      <c r="P29">
        <f t="shared" si="3"/>
        <v>1.2327617262539903</v>
      </c>
    </row>
    <row r="30" spans="1:16">
      <c r="A30" s="18" t="str">
        <f>[2]hidden1!A24</f>
        <v>Республика Коми</v>
      </c>
      <c r="B30" s="19">
        <f>[2]hidden1!AT24</f>
        <v>268985</v>
      </c>
      <c r="C30" s="19">
        <f>[2]hidden1!AU24</f>
        <v>17887</v>
      </c>
      <c r="D30" s="19">
        <f>[2]hidden1!AV24</f>
        <v>214506</v>
      </c>
      <c r="G30" s="16" t="s">
        <v>65</v>
      </c>
      <c r="H30" s="33">
        <v>496990</v>
      </c>
      <c r="I30" s="33">
        <v>10909</v>
      </c>
      <c r="J30" s="33">
        <v>240545</v>
      </c>
      <c r="K30" s="21">
        <f t="shared" si="0"/>
        <v>609.88427349471681</v>
      </c>
      <c r="L30" s="21">
        <f t="shared" si="1"/>
        <v>1121.3905438542511</v>
      </c>
      <c r="M30" s="21">
        <f>VLOOKUP(G30,'2017'!$F$10:K115,5,0)</f>
        <v>544.02026832498416</v>
      </c>
      <c r="N30" s="21">
        <f>VLOOKUP('2018'!G30,'2017'!$F$10:K115,6,0)</f>
        <v>1026.9882096725744</v>
      </c>
      <c r="O30">
        <f t="shared" si="2"/>
        <v>1.121069028131112</v>
      </c>
      <c r="P30">
        <f t="shared" si="3"/>
        <v>1.0919215364816839</v>
      </c>
    </row>
    <row r="31" spans="1:16">
      <c r="A31" s="18" t="str">
        <f>[2]hidden1!A25</f>
        <v>Архангельская область</v>
      </c>
      <c r="B31" s="19">
        <f>[2]hidden1!AT25</f>
        <v>302540</v>
      </c>
      <c r="C31" s="19">
        <f>[2]hidden1!AU25</f>
        <v>32709</v>
      </c>
      <c r="D31" s="19">
        <f>[2]hidden1!AV25</f>
        <v>239195</v>
      </c>
      <c r="G31" s="16" t="s">
        <v>64</v>
      </c>
      <c r="H31" s="33">
        <v>394624</v>
      </c>
      <c r="I31" s="33">
        <v>13670</v>
      </c>
      <c r="J31" s="33">
        <v>171446</v>
      </c>
      <c r="K31" s="21">
        <f t="shared" si="0"/>
        <v>417.92778745910914</v>
      </c>
      <c r="L31" s="21">
        <f t="shared" si="1"/>
        <v>716.76247413198439</v>
      </c>
      <c r="M31" s="21">
        <f>VLOOKUP(G31,'2017'!$F$10:K116,5,0)</f>
        <v>362.9921993970849</v>
      </c>
      <c r="N31" s="21">
        <f>VLOOKUP('2018'!G31,'2017'!$F$10:K116,6,0)</f>
        <v>667.98082542156124</v>
      </c>
      <c r="O31">
        <f t="shared" si="2"/>
        <v>1.1513409603657323</v>
      </c>
      <c r="P31">
        <f t="shared" si="3"/>
        <v>1.0730285164692221</v>
      </c>
    </row>
    <row r="32" spans="1:16">
      <c r="A32" s="18" t="str">
        <f>[2]hidden1!A26</f>
        <v>Вологодская область</v>
      </c>
      <c r="B32" s="19">
        <f>[2]hidden1!AT26</f>
        <v>394391</v>
      </c>
      <c r="C32" s="19">
        <f>[2]hidden1!AU26</f>
        <v>40291</v>
      </c>
      <c r="D32" s="19">
        <f>[2]hidden1!AV26</f>
        <v>313928</v>
      </c>
      <c r="G32" s="16" t="s">
        <v>63</v>
      </c>
      <c r="H32" s="33">
        <v>988181</v>
      </c>
      <c r="I32" s="33">
        <v>33287</v>
      </c>
      <c r="J32" s="33">
        <v>479170</v>
      </c>
      <c r="K32" s="21">
        <f t="shared" si="0"/>
        <v>826.16465215556821</v>
      </c>
      <c r="L32" s="21">
        <f t="shared" si="1"/>
        <v>1526.3691037435337</v>
      </c>
      <c r="M32" s="21">
        <f>VLOOKUP(G32,'2017'!$F$10:K117,5,0)</f>
        <v>814.1644941982313</v>
      </c>
      <c r="N32" s="21">
        <f>VLOOKUP('2018'!G32,'2017'!$F$10:K117,6,0)</f>
        <v>1505.6856165688653</v>
      </c>
      <c r="O32">
        <f t="shared" si="2"/>
        <v>1.0147392302696205</v>
      </c>
      <c r="P32">
        <f t="shared" si="3"/>
        <v>1.0137369228656123</v>
      </c>
    </row>
    <row r="33" spans="1:16">
      <c r="A33" s="18" t="str">
        <f>[2]hidden1!A27</f>
        <v>Калининградская область</v>
      </c>
      <c r="B33" s="19">
        <f>[2]hidden1!AT27</f>
        <v>367772</v>
      </c>
      <c r="C33" s="19">
        <f>[2]hidden1!AU27</f>
        <v>49115</v>
      </c>
      <c r="D33" s="19">
        <f>[2]hidden1!AV27</f>
        <v>265097</v>
      </c>
      <c r="G33" s="16" t="s">
        <v>62</v>
      </c>
      <c r="H33" s="33">
        <v>488435</v>
      </c>
      <c r="I33" s="33">
        <v>62761</v>
      </c>
      <c r="J33" s="33">
        <v>164081</v>
      </c>
      <c r="K33" s="21">
        <f t="shared" si="0"/>
        <v>1277.8377277817367</v>
      </c>
      <c r="L33" s="21">
        <f t="shared" si="1"/>
        <v>618.94702693730972</v>
      </c>
      <c r="M33" s="21">
        <f>VLOOKUP(G33,'2017'!$F$10:K118,5,0)</f>
        <v>1239.3621450578732</v>
      </c>
      <c r="N33" s="21">
        <f>VLOOKUP('2018'!G33,'2017'!$F$10:K118,6,0)</f>
        <v>606.29032510037337</v>
      </c>
      <c r="O33">
        <f t="shared" si="2"/>
        <v>1.0310446650942908</v>
      </c>
      <c r="P33">
        <f t="shared" si="3"/>
        <v>1.0208756454011385</v>
      </c>
    </row>
    <row r="34" spans="1:16">
      <c r="A34" s="18" t="str">
        <f>[2]hidden1!A28</f>
        <v>Ленинградская область</v>
      </c>
      <c r="B34" s="19">
        <f>[2]hidden1!AT28</f>
        <v>709697</v>
      </c>
      <c r="C34" s="19">
        <f>[2]hidden1!AU28</f>
        <v>144275</v>
      </c>
      <c r="D34" s="19">
        <f>[2]hidden1!AV28</f>
        <v>517903</v>
      </c>
      <c r="G34" s="16" t="s">
        <v>61</v>
      </c>
      <c r="H34" s="33">
        <v>455235</v>
      </c>
      <c r="I34" s="33">
        <v>108150</v>
      </c>
      <c r="J34" s="33">
        <v>193918</v>
      </c>
      <c r="K34" s="21">
        <f t="shared" si="0"/>
        <v>749.61011956333391</v>
      </c>
      <c r="L34" s="21">
        <f t="shared" si="1"/>
        <v>374.429188477379</v>
      </c>
      <c r="M34" s="21">
        <f>VLOOKUP(G34,'2017'!$F$10:K119,5,0)</f>
        <v>877.61621274035974</v>
      </c>
      <c r="N34" s="21">
        <f>VLOOKUP('2018'!G34,'2017'!$F$10:K119,6,0)</f>
        <v>383.33011175750471</v>
      </c>
      <c r="O34">
        <f t="shared" si="2"/>
        <v>0.8541434270256627</v>
      </c>
      <c r="P34">
        <f t="shared" si="3"/>
        <v>0.97678000499539042</v>
      </c>
    </row>
    <row r="35" spans="1:16">
      <c r="A35" s="18" t="str">
        <f>[2]hidden1!A29</f>
        <v>Мурманская область</v>
      </c>
      <c r="B35" s="19">
        <f>[2]hidden1!AT29</f>
        <v>233488</v>
      </c>
      <c r="C35" s="19">
        <f>[2]hidden1!AU29</f>
        <v>2402</v>
      </c>
      <c r="D35" s="19">
        <f>[2]hidden1!AV29</f>
        <v>202112</v>
      </c>
      <c r="G35" s="16" t="s">
        <v>60</v>
      </c>
      <c r="H35" s="33">
        <v>380175</v>
      </c>
      <c r="I35" s="33">
        <v>1481</v>
      </c>
      <c r="J35" s="33">
        <v>268246</v>
      </c>
      <c r="K35" s="21">
        <f t="shared" si="0"/>
        <v>616.56952539550366</v>
      </c>
      <c r="L35" s="21">
        <f t="shared" si="1"/>
        <v>1327.2146136795441</v>
      </c>
      <c r="M35" s="21">
        <f>VLOOKUP(G35,'2017'!$F$10:K120,5,0)</f>
        <v>583.33333333333337</v>
      </c>
      <c r="N35" s="21">
        <f>VLOOKUP('2018'!G35,'2017'!$F$10:K120,6,0)</f>
        <v>1318.9546254936877</v>
      </c>
      <c r="O35">
        <f t="shared" si="2"/>
        <v>1.0569763292494347</v>
      </c>
      <c r="P35">
        <f t="shared" si="3"/>
        <v>1.0062625264176654</v>
      </c>
    </row>
    <row r="36" spans="1:16">
      <c r="A36" s="18" t="str">
        <f>[2]hidden1!A30</f>
        <v>Новгородская область</v>
      </c>
      <c r="B36" s="19">
        <f>[2]hidden1!AT30</f>
        <v>214959</v>
      </c>
      <c r="C36" s="19">
        <f>[2]hidden1!AU30</f>
        <v>30973</v>
      </c>
      <c r="D36" s="19">
        <f>[2]hidden1!AV30</f>
        <v>152904</v>
      </c>
      <c r="G36" s="16" t="s">
        <v>59</v>
      </c>
      <c r="H36" s="33">
        <v>216024</v>
      </c>
      <c r="I36" s="33">
        <v>22019</v>
      </c>
      <c r="J36" s="33">
        <v>96208</v>
      </c>
      <c r="K36" s="21">
        <f t="shared" si="0"/>
        <v>710.90950182416941</v>
      </c>
      <c r="L36" s="21">
        <f t="shared" si="1"/>
        <v>629.20525296918333</v>
      </c>
      <c r="M36" s="21">
        <f>VLOOKUP(G36,'2017'!$F$10:K121,5,0)</f>
        <v>650.04929346040092</v>
      </c>
      <c r="N36" s="21">
        <f>VLOOKUP('2018'!G36,'2017'!$F$10:K121,6,0)</f>
        <v>610.13818172187541</v>
      </c>
      <c r="O36">
        <f t="shared" si="2"/>
        <v>1.0936239897128293</v>
      </c>
      <c r="P36">
        <f t="shared" si="3"/>
        <v>1.0312504147724351</v>
      </c>
    </row>
    <row r="37" spans="1:16">
      <c r="A37" s="18" t="str">
        <f>[2]hidden1!A31</f>
        <v>Псковская область</v>
      </c>
      <c r="B37" s="19">
        <f>[2]hidden1!AT31</f>
        <v>204872</v>
      </c>
      <c r="C37" s="19">
        <f>[2]hidden1!AU31</f>
        <v>38447</v>
      </c>
      <c r="D37" s="19">
        <f>[2]hidden1!AV31</f>
        <v>143589</v>
      </c>
      <c r="G37" s="16" t="s">
        <v>58</v>
      </c>
      <c r="H37" s="33">
        <v>147227</v>
      </c>
      <c r="I37" s="33">
        <v>7635</v>
      </c>
      <c r="J37" s="33">
        <v>49866</v>
      </c>
      <c r="K37" s="21">
        <f t="shared" si="0"/>
        <v>198.58506515462847</v>
      </c>
      <c r="L37" s="21">
        <f t="shared" si="1"/>
        <v>347.28286985771888</v>
      </c>
      <c r="M37" s="21">
        <f>VLOOKUP(G37,'2017'!$F$10:K122,5,0)</f>
        <v>179.11694510739855</v>
      </c>
      <c r="N37" s="21">
        <f>VLOOKUP('2018'!G37,'2017'!$F$10:K122,6,0)</f>
        <v>326.86097685156125</v>
      </c>
      <c r="O37">
        <f t="shared" si="2"/>
        <v>1.1086894377053875</v>
      </c>
      <c r="P37">
        <f t="shared" si="3"/>
        <v>1.0624788348944816</v>
      </c>
    </row>
    <row r="38" spans="1:16">
      <c r="A38" s="18" t="str">
        <f>[2]hidden1!A32</f>
        <v>город Санкт-Петербург</v>
      </c>
      <c r="B38" s="19">
        <f>[2]hidden1!AT32</f>
        <v>1627150</v>
      </c>
      <c r="C38" s="19">
        <f>[2]hidden1!AU32</f>
        <v>17966</v>
      </c>
      <c r="D38" s="19">
        <f>[2]hidden1!AV32</f>
        <v>1559449</v>
      </c>
      <c r="G38" s="23" t="s">
        <v>57</v>
      </c>
      <c r="H38" s="33">
        <v>3889380</v>
      </c>
      <c r="I38" s="33">
        <v>69675</v>
      </c>
      <c r="J38" s="33">
        <v>3313005</v>
      </c>
      <c r="K38" s="21">
        <f t="shared" si="0"/>
        <v>3878.1587442947794</v>
      </c>
      <c r="L38" s="21">
        <f t="shared" si="1"/>
        <v>2124.471528084599</v>
      </c>
      <c r="M38" s="21" t="e">
        <f>VLOOKUP(G38,'2017'!$F$10:K123,5,0)</f>
        <v>#N/A</v>
      </c>
      <c r="N38" s="21" t="e">
        <f>VLOOKUP('2018'!G38,'2017'!$F$10:K123,6,0)</f>
        <v>#N/A</v>
      </c>
      <c r="O38" t="e">
        <f t="shared" si="2"/>
        <v>#N/A</v>
      </c>
      <c r="P38" t="e">
        <f t="shared" si="3"/>
        <v>#N/A</v>
      </c>
    </row>
    <row r="39" spans="1:16">
      <c r="A39" s="18" t="str">
        <f>[2]hidden1!A33</f>
        <v>Ненецкий АО</v>
      </c>
      <c r="B39" s="19">
        <f>[2]hidden1!AT33</f>
        <v>11438</v>
      </c>
      <c r="C39" s="19">
        <f>[2]hidden1!AU33</f>
        <v>1298</v>
      </c>
      <c r="D39" s="19">
        <f>[2]hidden1!AV33</f>
        <v>7394</v>
      </c>
      <c r="G39" s="16" t="s">
        <v>56</v>
      </c>
      <c r="H39" s="33">
        <v>10785</v>
      </c>
      <c r="I39" s="33">
        <v>1453</v>
      </c>
      <c r="J39" s="33">
        <v>5437</v>
      </c>
      <c r="K39" s="21">
        <f t="shared" si="0"/>
        <v>1119.4144838212635</v>
      </c>
      <c r="L39" s="21">
        <f t="shared" si="1"/>
        <v>735.32593995131185</v>
      </c>
      <c r="M39" s="21">
        <f>VLOOKUP(G39,'2017'!$F$10:K124,5,0)</f>
        <v>887.26682887266827</v>
      </c>
      <c r="N39" s="21">
        <f>VLOOKUP('2018'!G39,'2017'!$F$10:K124,6,0)</f>
        <v>550.12853470437017</v>
      </c>
      <c r="O39">
        <f t="shared" si="2"/>
        <v>1.2616435635755192</v>
      </c>
      <c r="P39">
        <f t="shared" si="3"/>
        <v>1.3366438815002819</v>
      </c>
    </row>
    <row r="40" spans="1:16">
      <c r="A40" s="18" t="str">
        <f>[2]hidden1!A35</f>
        <v>Республика Дагестан</v>
      </c>
      <c r="B40" s="19">
        <f>[2]hidden1!AT35</f>
        <v>150767</v>
      </c>
      <c r="C40" s="19">
        <f>[2]hidden1!AU35</f>
        <v>76723</v>
      </c>
      <c r="D40" s="19">
        <f>[2]hidden1!AV35</f>
        <v>67981</v>
      </c>
      <c r="G40" s="16" t="s">
        <v>55</v>
      </c>
      <c r="H40" s="33">
        <v>503515</v>
      </c>
      <c r="I40" s="33">
        <v>135864</v>
      </c>
      <c r="J40" s="33">
        <v>78124</v>
      </c>
      <c r="K40" s="21">
        <f t="shared" si="0"/>
        <v>1770.8379495066667</v>
      </c>
      <c r="L40" s="21">
        <f t="shared" si="1"/>
        <v>1149.2034539062386</v>
      </c>
      <c r="M40" s="21">
        <f>VLOOKUP(G40,'2017'!$F$10:K125,5,0)</f>
        <v>1592.8111245774064</v>
      </c>
      <c r="N40" s="21">
        <f>VLOOKUP('2018'!G40,'2017'!$F$10:K125,6,0)</f>
        <v>1125.0373235131024</v>
      </c>
      <c r="O40">
        <f t="shared" si="2"/>
        <v>1.1117689487361493</v>
      </c>
      <c r="P40">
        <f t="shared" si="3"/>
        <v>1.0214802921539294</v>
      </c>
    </row>
    <row r="41" spans="1:16">
      <c r="A41" s="18" t="str">
        <f>[2]hidden1!A36</f>
        <v>Республика Ингушетия</v>
      </c>
      <c r="B41" s="19">
        <f>[2]hidden1!AT36</f>
        <v>36716</v>
      </c>
      <c r="C41" s="19">
        <f>[2]hidden1!AU36</f>
        <v>20527</v>
      </c>
      <c r="D41" s="19">
        <f>[2]hidden1!AV36</f>
        <v>11571</v>
      </c>
      <c r="G41" s="16" t="s">
        <v>54</v>
      </c>
      <c r="H41" s="33">
        <v>47528</v>
      </c>
      <c r="I41" s="33">
        <v>5301</v>
      </c>
      <c r="J41" s="33">
        <v>3203</v>
      </c>
      <c r="K41" s="21">
        <f t="shared" si="0"/>
        <v>258.24523797924689</v>
      </c>
      <c r="L41" s="21">
        <f t="shared" si="1"/>
        <v>276.81272145881945</v>
      </c>
      <c r="M41" s="21">
        <f>VLOOKUP(G41,'2017'!$F$10:K126,5,0)</f>
        <v>242.69839708919264</v>
      </c>
      <c r="N41" s="21">
        <f>VLOOKUP('2018'!G41,'2017'!$F$10:K126,6,0)</f>
        <v>258.06762354301128</v>
      </c>
      <c r="O41">
        <f t="shared" si="2"/>
        <v>1.0640582759363701</v>
      </c>
      <c r="P41">
        <f t="shared" si="3"/>
        <v>1.0726363797924616</v>
      </c>
    </row>
    <row r="42" spans="1:16">
      <c r="A42" s="18" t="str">
        <f>[2]hidden1!A37</f>
        <v>Кабардино-Балкарская Республика</v>
      </c>
      <c r="B42" s="19">
        <f>[2]hidden1!AT37</f>
        <v>142973</v>
      </c>
      <c r="C42" s="19">
        <f>[2]hidden1!AU37</f>
        <v>54398</v>
      </c>
      <c r="D42" s="19">
        <f>[2]hidden1!AV37</f>
        <v>71098</v>
      </c>
      <c r="G42" s="16" t="s">
        <v>53</v>
      </c>
      <c r="H42" s="33">
        <v>182296</v>
      </c>
      <c r="I42" s="33">
        <v>30054</v>
      </c>
      <c r="J42" s="33">
        <v>27209</v>
      </c>
      <c r="K42" s="21">
        <f t="shared" si="0"/>
        <v>552.48354718923486</v>
      </c>
      <c r="L42" s="21">
        <f t="shared" si="1"/>
        <v>382.69712228192071</v>
      </c>
      <c r="M42" s="21">
        <f>VLOOKUP(G42,'2017'!$F$10:K127,5,0)</f>
        <v>551.30239190247619</v>
      </c>
      <c r="N42" s="21">
        <f>VLOOKUP('2018'!G42,'2017'!$F$10:K127,6,0)</f>
        <v>360.02637555864897</v>
      </c>
      <c r="O42">
        <f t="shared" si="2"/>
        <v>1.0021424817017075</v>
      </c>
      <c r="P42">
        <f t="shared" si="3"/>
        <v>1.062969682951961</v>
      </c>
    </row>
    <row r="43" spans="1:16">
      <c r="A43" s="18" t="str">
        <f>[2]hidden1!A38</f>
        <v>Карачаево-Черкесская Республика</v>
      </c>
      <c r="B43" s="19">
        <f>[2]hidden1!AT38</f>
        <v>81957</v>
      </c>
      <c r="C43" s="19">
        <f>[2]hidden1!AU38</f>
        <v>33168</v>
      </c>
      <c r="D43" s="19">
        <f>[2]hidden1!AV38</f>
        <v>36495</v>
      </c>
      <c r="G43" s="16" t="s">
        <v>52</v>
      </c>
      <c r="H43" s="33">
        <v>127089</v>
      </c>
      <c r="I43" s="33">
        <v>30638</v>
      </c>
      <c r="J43" s="33">
        <v>13422</v>
      </c>
      <c r="K43" s="21">
        <f t="shared" si="0"/>
        <v>923.72165943077664</v>
      </c>
      <c r="L43" s="21">
        <f t="shared" si="1"/>
        <v>367.77640772708594</v>
      </c>
      <c r="M43" s="21">
        <f>VLOOKUP(G43,'2017'!$F$10:K128,5,0)</f>
        <v>843.80933673803452</v>
      </c>
      <c r="N43" s="21">
        <f>VLOOKUP('2018'!G43,'2017'!$F$10:K128,6,0)</f>
        <v>341.78629760165046</v>
      </c>
      <c r="O43">
        <f t="shared" si="2"/>
        <v>1.0947042408912706</v>
      </c>
      <c r="P43">
        <f t="shared" si="3"/>
        <v>1.0760419897105611</v>
      </c>
    </row>
    <row r="44" spans="1:16">
      <c r="A44" s="18" t="str">
        <f>[2]hidden1!A39</f>
        <v>Республика Северная Осетия-Алания</v>
      </c>
      <c r="B44" s="19">
        <f>[2]hidden1!AT39</f>
        <v>101641</v>
      </c>
      <c r="C44" s="19">
        <f>[2]hidden1!AU39</f>
        <v>35182</v>
      </c>
      <c r="D44" s="19">
        <f>[2]hidden1!AV39</f>
        <v>58915</v>
      </c>
      <c r="G44" s="16" t="s">
        <v>51</v>
      </c>
      <c r="H44" s="33">
        <v>154247</v>
      </c>
      <c r="I44" s="33">
        <v>36868</v>
      </c>
      <c r="J44" s="33">
        <v>51687</v>
      </c>
      <c r="K44" s="21">
        <f t="shared" si="0"/>
        <v>1047.9222329600364</v>
      </c>
      <c r="L44" s="21">
        <f t="shared" si="1"/>
        <v>877.31477552406011</v>
      </c>
      <c r="M44" s="21">
        <f>VLOOKUP(G44,'2017'!$F$10:K129,5,0)</f>
        <v>1068.5798340318061</v>
      </c>
      <c r="N44" s="21">
        <f>VLOOKUP('2018'!G44,'2017'!$F$10:K129,6,0)</f>
        <v>849.86156976550251</v>
      </c>
      <c r="O44">
        <f t="shared" si="2"/>
        <v>0.98066817245293925</v>
      </c>
      <c r="P44">
        <f t="shared" si="3"/>
        <v>1.0323031499896302</v>
      </c>
    </row>
    <row r="45" spans="1:16">
      <c r="A45" s="18" t="str">
        <f>[2]hidden1!A40</f>
        <v>Чеченская Республика</v>
      </c>
      <c r="B45" s="19">
        <f>[2]hidden1!AT40</f>
        <v>162152</v>
      </c>
      <c r="C45" s="19">
        <f>[2]hidden1!AU40</f>
        <v>93085</v>
      </c>
      <c r="D45" s="19">
        <f>[2]hidden1!AV40</f>
        <v>60941</v>
      </c>
      <c r="G45" s="16" t="s">
        <v>50</v>
      </c>
      <c r="H45" s="33">
        <v>129563</v>
      </c>
      <c r="I45" s="33">
        <v>22630</v>
      </c>
      <c r="J45" s="33">
        <v>16186</v>
      </c>
      <c r="K45" s="21">
        <f t="shared" si="0"/>
        <v>243.11113498415426</v>
      </c>
      <c r="L45" s="21">
        <f t="shared" si="1"/>
        <v>265.60115521570043</v>
      </c>
      <c r="M45" s="21">
        <f>VLOOKUP(G45,'2017'!$F$10:K130,5,0)</f>
        <v>216.47689795741829</v>
      </c>
      <c r="N45" s="21">
        <f>VLOOKUP('2018'!G45,'2017'!$F$10:K130,6,0)</f>
        <v>256.00132078586756</v>
      </c>
      <c r="O45">
        <f t="shared" si="2"/>
        <v>1.1230350087147638</v>
      </c>
      <c r="P45">
        <f t="shared" si="3"/>
        <v>1.0374991597713774</v>
      </c>
    </row>
    <row r="46" spans="1:16">
      <c r="A46" s="18" t="str">
        <f>[2]hidden1!A41</f>
        <v>Ставропольский край</v>
      </c>
      <c r="B46" s="19">
        <f>[2]hidden1!AT41</f>
        <v>685348</v>
      </c>
      <c r="C46" s="19">
        <f>[2]hidden1!AU41</f>
        <v>220672</v>
      </c>
      <c r="D46" s="19">
        <f>[2]hidden1!AV41</f>
        <v>352438</v>
      </c>
      <c r="G46" s="16" t="s">
        <v>49</v>
      </c>
      <c r="H46" s="33">
        <v>1319864</v>
      </c>
      <c r="I46" s="33">
        <v>148709</v>
      </c>
      <c r="J46" s="33">
        <v>326540</v>
      </c>
      <c r="K46" s="21">
        <f t="shared" si="0"/>
        <v>673.89156757540604</v>
      </c>
      <c r="L46" s="21">
        <f t="shared" si="1"/>
        <v>926.51757188498402</v>
      </c>
      <c r="M46" s="21">
        <f>VLOOKUP(G46,'2017'!$F$10:K131,5,0)</f>
        <v>676.59527357102331</v>
      </c>
      <c r="N46" s="21">
        <f>VLOOKUP('2018'!G46,'2017'!$F$10:K131,6,0)</f>
        <v>876.38372260093558</v>
      </c>
      <c r="O46">
        <f t="shared" si="2"/>
        <v>0.99600395376493356</v>
      </c>
      <c r="P46">
        <f t="shared" si="3"/>
        <v>1.0572053633484439</v>
      </c>
    </row>
    <row r="47" spans="1:16">
      <c r="A47" s="18" t="str">
        <f>[2]hidden1!A43</f>
        <v>Республика Адыгея</v>
      </c>
      <c r="B47" s="19">
        <f>[2]hidden1!AT43</f>
        <v>115758</v>
      </c>
      <c r="C47" s="19">
        <f>[2]hidden1!AU43</f>
        <v>43246</v>
      </c>
      <c r="D47" s="19">
        <f>[2]hidden1!AV43</f>
        <v>54842</v>
      </c>
      <c r="G47" s="16" t="s">
        <v>48</v>
      </c>
      <c r="H47" s="33">
        <v>143411</v>
      </c>
      <c r="I47" s="33">
        <v>14178</v>
      </c>
      <c r="J47" s="33">
        <v>17175</v>
      </c>
      <c r="K47" s="21">
        <f t="shared" si="0"/>
        <v>327.84534985894646</v>
      </c>
      <c r="L47" s="21">
        <f t="shared" si="1"/>
        <v>313.17238612742062</v>
      </c>
      <c r="M47" s="21">
        <f>VLOOKUP(G47,'2017'!$F$10:K132,5,0)</f>
        <v>285.7243534027109</v>
      </c>
      <c r="N47" s="21">
        <f>VLOOKUP('2018'!G47,'2017'!$F$10:K132,6,0)</f>
        <v>246.7418974885064</v>
      </c>
      <c r="O47">
        <f t="shared" si="2"/>
        <v>1.147418293031776</v>
      </c>
      <c r="P47">
        <f t="shared" si="3"/>
        <v>1.2692306791634715</v>
      </c>
    </row>
    <row r="48" spans="1:16">
      <c r="A48" s="18" t="str">
        <f>[2]hidden1!A44</f>
        <v>Республика Калмыкия</v>
      </c>
      <c r="B48" s="19">
        <f>[2]hidden1!AT44</f>
        <v>61355</v>
      </c>
      <c r="C48" s="19">
        <f>[2]hidden1!AU44</f>
        <v>20975</v>
      </c>
      <c r="D48" s="19">
        <f>[2]hidden1!AV44</f>
        <v>29856</v>
      </c>
      <c r="G48" s="16" t="s">
        <v>47</v>
      </c>
      <c r="H48" s="33">
        <v>76094</v>
      </c>
      <c r="I48" s="33">
        <v>12035</v>
      </c>
      <c r="J48" s="33">
        <v>34584</v>
      </c>
      <c r="K48" s="21">
        <f t="shared" si="0"/>
        <v>573.77830750893918</v>
      </c>
      <c r="L48" s="21">
        <f t="shared" si="1"/>
        <v>1158.3601286173632</v>
      </c>
      <c r="M48" s="21">
        <f>VLOOKUP(G48,'2017'!$F$10:K133,5,0)</f>
        <v>618.39577329490874</v>
      </c>
      <c r="N48" s="21">
        <f>VLOOKUP('2018'!G48,'2017'!$F$10:K133,6,0)</f>
        <v>1174.2033898305085</v>
      </c>
      <c r="O48">
        <f t="shared" si="2"/>
        <v>0.92784965921057194</v>
      </c>
      <c r="P48">
        <f t="shared" si="3"/>
        <v>0.98650722579209027</v>
      </c>
    </row>
    <row r="49" spans="1:16">
      <c r="A49" s="18" t="str">
        <f>[2]hidden1!A45</f>
        <v>Республика Крым</v>
      </c>
      <c r="B49" s="19">
        <f>[2]hidden1!AT45</f>
        <v>0</v>
      </c>
      <c r="C49" s="19">
        <f>[2]hidden1!AU45</f>
        <v>0</v>
      </c>
      <c r="D49" s="19">
        <f>[2]hidden1!AV45</f>
        <v>0</v>
      </c>
      <c r="G49" s="16" t="s">
        <v>46</v>
      </c>
      <c r="H49" s="33">
        <v>0</v>
      </c>
      <c r="I49" s="33">
        <v>0</v>
      </c>
      <c r="J49" s="33">
        <v>0</v>
      </c>
      <c r="K49" s="21" t="e">
        <f t="shared" si="0"/>
        <v>#DIV/0!</v>
      </c>
      <c r="L49" s="21" t="e">
        <f t="shared" si="1"/>
        <v>#DIV/0!</v>
      </c>
      <c r="M49" s="21" t="e">
        <f>VLOOKUP(G49,'2017'!$F$10:K134,5,0)</f>
        <v>#DIV/0!</v>
      </c>
      <c r="N49" s="21" t="e">
        <f>VLOOKUP('2018'!G49,'2017'!$F$10:K134,6,0)</f>
        <v>#DIV/0!</v>
      </c>
      <c r="O49" t="e">
        <f t="shared" si="2"/>
        <v>#DIV/0!</v>
      </c>
      <c r="P49" t="e">
        <f t="shared" si="3"/>
        <v>#DIV/0!</v>
      </c>
    </row>
    <row r="50" spans="1:16">
      <c r="A50" s="18" t="str">
        <f>[2]hidden1!A46</f>
        <v>Краснодарский край</v>
      </c>
      <c r="B50" s="19">
        <f>[2]hidden1!AT46</f>
        <v>1579350</v>
      </c>
      <c r="C50" s="19">
        <f>[2]hidden1!AU46</f>
        <v>458974</v>
      </c>
      <c r="D50" s="19">
        <f>[2]hidden1!AV46</f>
        <v>856866</v>
      </c>
      <c r="G50" s="16" t="s">
        <v>45</v>
      </c>
      <c r="H50" s="33">
        <v>3663637</v>
      </c>
      <c r="I50" s="33">
        <v>871806</v>
      </c>
      <c r="J50" s="33">
        <v>764459</v>
      </c>
      <c r="K50" s="21">
        <f t="shared" si="0"/>
        <v>1899.4670722088833</v>
      </c>
      <c r="L50" s="21">
        <f t="shared" si="1"/>
        <v>892.15700004434757</v>
      </c>
      <c r="M50" s="21">
        <f>VLOOKUP(G50,'2017'!$F$10:K135,5,0)</f>
        <v>1630.9216223256337</v>
      </c>
      <c r="N50" s="21">
        <f>VLOOKUP('2018'!G50,'2017'!$F$10:K135,6,0)</f>
        <v>692.13997739047807</v>
      </c>
      <c r="O50">
        <f t="shared" si="2"/>
        <v>1.1646587096566381</v>
      </c>
      <c r="P50">
        <f t="shared" si="3"/>
        <v>1.2889834848262605</v>
      </c>
    </row>
    <row r="51" spans="1:16">
      <c r="A51" s="18" t="str">
        <f>[2]hidden1!A47</f>
        <v>Астраханская область</v>
      </c>
      <c r="B51" s="19">
        <f>[2]hidden1!AT47</f>
        <v>254399</v>
      </c>
      <c r="C51" s="19">
        <f>[2]hidden1!AU47</f>
        <v>63807</v>
      </c>
      <c r="D51" s="19">
        <f>[2]hidden1!AV47</f>
        <v>160825</v>
      </c>
      <c r="G51" s="16" t="s">
        <v>44</v>
      </c>
      <c r="H51" s="33">
        <v>609222</v>
      </c>
      <c r="I51" s="33">
        <v>43459</v>
      </c>
      <c r="J51" s="33">
        <v>181059</v>
      </c>
      <c r="K51" s="21">
        <f t="shared" si="0"/>
        <v>681.10081965928509</v>
      </c>
      <c r="L51" s="21">
        <f t="shared" si="1"/>
        <v>1125.8137727343385</v>
      </c>
      <c r="M51" s="21">
        <f>VLOOKUP(G51,'2017'!$F$10:K136,5,0)</f>
        <v>547.37890273673395</v>
      </c>
      <c r="N51" s="21">
        <f>VLOOKUP('2018'!G51,'2017'!$F$10:K136,6,0)</f>
        <v>912.68932722789725</v>
      </c>
      <c r="O51">
        <f t="shared" si="2"/>
        <v>1.2442949778553407</v>
      </c>
      <c r="P51">
        <f t="shared" si="3"/>
        <v>1.2335125865378114</v>
      </c>
    </row>
    <row r="52" spans="1:16">
      <c r="A52" s="18" t="str">
        <f>[2]hidden1!A48</f>
        <v>Волгоградская область</v>
      </c>
      <c r="B52" s="19">
        <f>[2]hidden1!AT48</f>
        <v>646330</v>
      </c>
      <c r="C52" s="19">
        <f>[2]hidden1!AU48</f>
        <v>202942</v>
      </c>
      <c r="D52" s="19">
        <f>[2]hidden1!AV48</f>
        <v>402811</v>
      </c>
      <c r="G52" s="16" t="s">
        <v>43</v>
      </c>
      <c r="H52" s="33">
        <v>840091</v>
      </c>
      <c r="I52" s="33">
        <v>179171</v>
      </c>
      <c r="J52" s="33">
        <v>437847</v>
      </c>
      <c r="K52" s="21">
        <f t="shared" si="0"/>
        <v>882.86801155009812</v>
      </c>
      <c r="L52" s="21">
        <f t="shared" si="1"/>
        <v>1086.9787567866815</v>
      </c>
      <c r="M52" s="21">
        <f>VLOOKUP(G52,'2017'!$F$10:K137,5,0)</f>
        <v>933.31117239183675</v>
      </c>
      <c r="N52" s="21">
        <f>VLOOKUP('2018'!G52,'2017'!$F$10:K137,6,0)</f>
        <v>1057.6043911604716</v>
      </c>
      <c r="O52">
        <f t="shared" si="2"/>
        <v>0.94595247294376028</v>
      </c>
      <c r="P52">
        <f t="shared" si="3"/>
        <v>1.0277744361424015</v>
      </c>
    </row>
    <row r="53" spans="1:16">
      <c r="A53" s="18" t="str">
        <f>[2]hidden1!A49</f>
        <v>Ростовская область</v>
      </c>
      <c r="B53" s="19">
        <f>[2]hidden1!AT49</f>
        <v>1203072</v>
      </c>
      <c r="C53" s="19">
        <f>[2]hidden1!AU49</f>
        <v>308221</v>
      </c>
      <c r="D53" s="19">
        <f>[2]hidden1!AV49</f>
        <v>655628</v>
      </c>
      <c r="G53" s="16" t="s">
        <v>42</v>
      </c>
      <c r="H53" s="33">
        <v>1014569</v>
      </c>
      <c r="I53" s="33">
        <v>277858</v>
      </c>
      <c r="J53" s="33">
        <v>427511</v>
      </c>
      <c r="K53" s="21">
        <f t="shared" si="0"/>
        <v>901.48951563975197</v>
      </c>
      <c r="L53" s="21">
        <f t="shared" si="1"/>
        <v>652.06336520099819</v>
      </c>
      <c r="M53" s="21">
        <f>VLOOKUP(G53,'2017'!$F$10:K138,5,0)</f>
        <v>1613.0471624245156</v>
      </c>
      <c r="N53" s="21">
        <f>VLOOKUP('2018'!G53,'2017'!$F$10:K138,6,0)</f>
        <v>1013.4248353001462</v>
      </c>
      <c r="O53">
        <f t="shared" si="2"/>
        <v>0.55887362542131391</v>
      </c>
      <c r="P53">
        <f t="shared" si="3"/>
        <v>0.64342548404971389</v>
      </c>
    </row>
    <row r="54" spans="1:16">
      <c r="A54" s="18" t="str">
        <f>[2]hidden1!A50</f>
        <v>город Севастополь</v>
      </c>
      <c r="B54" s="19">
        <f>[2]hidden1!AT50</f>
        <v>0</v>
      </c>
      <c r="C54" s="19">
        <f>[2]hidden1!AU50</f>
        <v>0</v>
      </c>
      <c r="D54" s="19">
        <f>[2]hidden1!AV50</f>
        <v>0</v>
      </c>
      <c r="G54" s="23" t="s">
        <v>41</v>
      </c>
      <c r="H54" s="33">
        <v>0</v>
      </c>
      <c r="I54" s="33">
        <v>0</v>
      </c>
      <c r="J54" s="33">
        <v>0</v>
      </c>
      <c r="K54" s="21" t="e">
        <f t="shared" si="0"/>
        <v>#DIV/0!</v>
      </c>
      <c r="L54" s="21" t="e">
        <f t="shared" si="1"/>
        <v>#DIV/0!</v>
      </c>
      <c r="M54" s="21" t="e">
        <f>VLOOKUP(G54,'2017'!$F$10:K139,5,0)</f>
        <v>#N/A</v>
      </c>
      <c r="N54" s="21" t="e">
        <f>VLOOKUP('2018'!G54,'2017'!$F$10:K139,6,0)</f>
        <v>#N/A</v>
      </c>
      <c r="O54" t="e">
        <f t="shared" si="2"/>
        <v>#DIV/0!</v>
      </c>
      <c r="P54" t="e">
        <f t="shared" si="3"/>
        <v>#DIV/0!</v>
      </c>
    </row>
    <row r="55" spans="1:16">
      <c r="A55" s="18" t="str">
        <f>[2]hidden1!A52</f>
        <v>Республика Башкортостан</v>
      </c>
      <c r="B55" s="19">
        <f>[2]hidden1!AT52</f>
        <v>1143833</v>
      </c>
      <c r="C55" s="19">
        <f>[2]hidden1!AU52</f>
        <v>237388</v>
      </c>
      <c r="D55" s="19">
        <f>[2]hidden1!AV52</f>
        <v>769073</v>
      </c>
      <c r="G55" s="16" t="s">
        <v>40</v>
      </c>
      <c r="H55" s="33">
        <v>1574909</v>
      </c>
      <c r="I55" s="33">
        <v>144586</v>
      </c>
      <c r="J55" s="33">
        <v>543456</v>
      </c>
      <c r="K55" s="21">
        <f t="shared" si="0"/>
        <v>609.07038266466714</v>
      </c>
      <c r="L55" s="21">
        <f t="shared" si="1"/>
        <v>706.63773139870989</v>
      </c>
      <c r="M55" s="21">
        <f>VLOOKUP(G55,'2017'!$F$10:K140,5,0)</f>
        <v>543.04095375523946</v>
      </c>
      <c r="N55" s="21">
        <f>VLOOKUP('2018'!G55,'2017'!$F$10:K140,6,0)</f>
        <v>635.43975449567301</v>
      </c>
      <c r="O55">
        <f t="shared" si="2"/>
        <v>1.1215919875891875</v>
      </c>
      <c r="P55">
        <f t="shared" si="3"/>
        <v>1.112045203969878</v>
      </c>
    </row>
    <row r="56" spans="1:16">
      <c r="A56" s="18" t="str">
        <f>[2]hidden1!A53</f>
        <v>Республика Марий-Эл</v>
      </c>
      <c r="B56" s="19">
        <f>[2]hidden1!AT53</f>
        <v>213734</v>
      </c>
      <c r="C56" s="19">
        <f>[2]hidden1!AU53</f>
        <v>28206</v>
      </c>
      <c r="D56" s="19">
        <f>[2]hidden1!AV53</f>
        <v>150012</v>
      </c>
      <c r="G56" s="23" t="s">
        <v>39</v>
      </c>
      <c r="H56" s="33">
        <v>116964</v>
      </c>
      <c r="I56" s="33">
        <v>9260</v>
      </c>
      <c r="J56" s="33">
        <v>52277</v>
      </c>
      <c r="K56" s="21">
        <f t="shared" si="0"/>
        <v>328.29894348720131</v>
      </c>
      <c r="L56" s="21">
        <f t="shared" si="1"/>
        <v>348.4854544969736</v>
      </c>
      <c r="M56" s="21" t="e">
        <f>VLOOKUP(G56,'2017'!$F$10:K141,5,0)</f>
        <v>#N/A</v>
      </c>
      <c r="N56" s="21" t="e">
        <f>VLOOKUP('2018'!G56,'2017'!$F$10:K141,6,0)</f>
        <v>#N/A</v>
      </c>
      <c r="O56" t="e">
        <f t="shared" si="2"/>
        <v>#N/A</v>
      </c>
      <c r="P56" t="e">
        <f t="shared" si="3"/>
        <v>#N/A</v>
      </c>
    </row>
    <row r="57" spans="1:16">
      <c r="A57" s="18" t="str">
        <f>[2]hidden1!A54</f>
        <v>Республика Мордовия</v>
      </c>
      <c r="B57" s="19">
        <f>[2]hidden1!AT54</f>
        <v>207969</v>
      </c>
      <c r="C57" s="19">
        <f>[2]hidden1!AU54</f>
        <v>41310</v>
      </c>
      <c r="D57" s="19">
        <f>[2]hidden1!AV54</f>
        <v>143849</v>
      </c>
      <c r="G57" s="16" t="s">
        <v>38</v>
      </c>
      <c r="H57" s="33">
        <v>171642</v>
      </c>
      <c r="I57" s="33">
        <v>34698</v>
      </c>
      <c r="J57" s="33">
        <v>57832</v>
      </c>
      <c r="K57" s="21">
        <f t="shared" si="0"/>
        <v>839.94190268700072</v>
      </c>
      <c r="L57" s="21">
        <f t="shared" si="1"/>
        <v>402.03268705378559</v>
      </c>
      <c r="M57" s="21">
        <f>VLOOKUP(G57,'2017'!$F$10:K142,5,0)</f>
        <v>741.33954739826072</v>
      </c>
      <c r="N57" s="21">
        <f>VLOOKUP('2018'!G57,'2017'!$F$10:K142,6,0)</f>
        <v>373.09449335941088</v>
      </c>
      <c r="O57">
        <f t="shared" si="2"/>
        <v>1.1330056593295017</v>
      </c>
      <c r="P57">
        <f t="shared" si="3"/>
        <v>1.0775626395174316</v>
      </c>
    </row>
    <row r="58" spans="1:16">
      <c r="A58" s="18" t="str">
        <f>[2]hidden1!A55</f>
        <v>Республика Татарстан</v>
      </c>
      <c r="B58" s="19">
        <f>[2]hidden1!AT55</f>
        <v>1259011</v>
      </c>
      <c r="C58" s="19">
        <f>[2]hidden1!AU55</f>
        <v>231826</v>
      </c>
      <c r="D58" s="19">
        <f>[2]hidden1!AV55</f>
        <v>877350</v>
      </c>
      <c r="G58" s="16" t="s">
        <v>37</v>
      </c>
      <c r="H58" s="33">
        <v>2082909</v>
      </c>
      <c r="I58" s="33">
        <v>328523</v>
      </c>
      <c r="J58" s="33">
        <v>1030406</v>
      </c>
      <c r="K58" s="21">
        <f t="shared" si="0"/>
        <v>1417.1102464779619</v>
      </c>
      <c r="L58" s="21">
        <f t="shared" si="1"/>
        <v>1174.4526129822762</v>
      </c>
      <c r="M58" s="21">
        <f>VLOOKUP(G58,'2017'!$F$10:K143,5,0)</f>
        <v>1314.2159186203378</v>
      </c>
      <c r="N58" s="21">
        <f>VLOOKUP('2018'!G58,'2017'!$F$10:K143,6,0)</f>
        <v>1095.0547637745881</v>
      </c>
      <c r="O58">
        <f t="shared" si="2"/>
        <v>1.0782933202982676</v>
      </c>
      <c r="P58">
        <f t="shared" si="3"/>
        <v>1.0725058251278763</v>
      </c>
    </row>
    <row r="59" spans="1:16">
      <c r="A59" s="18" t="str">
        <f>[2]hidden1!A56</f>
        <v>Удмуртская Республика</v>
      </c>
      <c r="B59" s="19">
        <f>[2]hidden1!AT56</f>
        <v>444242</v>
      </c>
      <c r="C59" s="19">
        <f>[2]hidden1!AU56</f>
        <v>61845</v>
      </c>
      <c r="D59" s="19">
        <f>[2]hidden1!AV56</f>
        <v>328503</v>
      </c>
      <c r="G59" s="16" t="s">
        <v>36</v>
      </c>
      <c r="H59" s="33">
        <v>430711</v>
      </c>
      <c r="I59" s="33">
        <v>25879</v>
      </c>
      <c r="J59" s="33">
        <v>160817</v>
      </c>
      <c r="K59" s="21">
        <f t="shared" si="0"/>
        <v>418.44934917940014</v>
      </c>
      <c r="L59" s="21">
        <f t="shared" si="1"/>
        <v>489.54499654493259</v>
      </c>
      <c r="M59" s="21">
        <f>VLOOKUP(G59,'2017'!$F$10:K144,5,0)</f>
        <v>390.91880160735178</v>
      </c>
      <c r="N59" s="21">
        <f>VLOOKUP('2018'!G59,'2017'!$F$10:K144,6,0)</f>
        <v>476.45261271129482</v>
      </c>
      <c r="O59">
        <f t="shared" si="2"/>
        <v>1.0704252327052326</v>
      </c>
      <c r="P59">
        <f t="shared" si="3"/>
        <v>1.0274788792932301</v>
      </c>
    </row>
    <row r="60" spans="1:16">
      <c r="A60" s="18" t="str">
        <f>[2]hidden1!A57</f>
        <v>Чувашская Республика</v>
      </c>
      <c r="B60" s="19">
        <f>[2]hidden1!AT57</f>
        <v>392876</v>
      </c>
      <c r="C60" s="19">
        <f>[2]hidden1!AU57</f>
        <v>71156</v>
      </c>
      <c r="D60" s="19">
        <f>[2]hidden1!AV57</f>
        <v>271406</v>
      </c>
      <c r="G60" s="16" t="s">
        <v>35</v>
      </c>
      <c r="H60" s="33">
        <v>338545</v>
      </c>
      <c r="I60" s="33">
        <v>34598</v>
      </c>
      <c r="J60" s="33">
        <v>158271</v>
      </c>
      <c r="K60" s="21">
        <f t="shared" si="0"/>
        <v>486.22744392602169</v>
      </c>
      <c r="L60" s="21">
        <f t="shared" si="1"/>
        <v>583.15217791795317</v>
      </c>
      <c r="M60" s="21">
        <f>VLOOKUP(G60,'2017'!$F$10:K145,5,0)</f>
        <v>469.55506887211112</v>
      </c>
      <c r="N60" s="21">
        <f>VLOOKUP('2018'!G60,'2017'!$F$10:K145,6,0)</f>
        <v>566.53251930273859</v>
      </c>
      <c r="O60">
        <f t="shared" si="2"/>
        <v>1.0355067513038636</v>
      </c>
      <c r="P60">
        <f t="shared" si="3"/>
        <v>1.0293357539928498</v>
      </c>
    </row>
    <row r="61" spans="1:16">
      <c r="A61" s="18" t="str">
        <f>[2]hidden1!A58</f>
        <v>Кировская область</v>
      </c>
      <c r="B61" s="19">
        <f>[2]hidden1!AT58</f>
        <v>405216</v>
      </c>
      <c r="C61" s="19">
        <f>[2]hidden1!AU58</f>
        <v>33645</v>
      </c>
      <c r="D61" s="19">
        <f>[2]hidden1!AV58</f>
        <v>299423</v>
      </c>
      <c r="G61" s="16" t="s">
        <v>34</v>
      </c>
      <c r="H61" s="33">
        <v>442670</v>
      </c>
      <c r="I61" s="33">
        <v>25632</v>
      </c>
      <c r="J61" s="33">
        <v>277776</v>
      </c>
      <c r="K61" s="21">
        <f t="shared" si="0"/>
        <v>761.83682567989297</v>
      </c>
      <c r="L61" s="21">
        <f t="shared" si="1"/>
        <v>927.70428457399737</v>
      </c>
      <c r="M61" s="21">
        <f>VLOOKUP(G61,'2017'!$F$10:K146,5,0)</f>
        <v>756.145465705079</v>
      </c>
      <c r="N61" s="21">
        <f>VLOOKUP('2018'!G61,'2017'!$F$10:K146,6,0)</f>
        <v>920.64907093301395</v>
      </c>
      <c r="O61">
        <f t="shared" si="2"/>
        <v>1.0075268056649747</v>
      </c>
      <c r="P61">
        <f t="shared" si="3"/>
        <v>1.0076633039273406</v>
      </c>
    </row>
    <row r="62" spans="1:16">
      <c r="A62" s="18" t="str">
        <f>[2]hidden1!A59</f>
        <v>Нижегородская область</v>
      </c>
      <c r="B62" s="19">
        <f>[2]hidden1!AT59</f>
        <v>1009709</v>
      </c>
      <c r="C62" s="19">
        <f>[2]hidden1!AU59</f>
        <v>138139</v>
      </c>
      <c r="D62" s="19">
        <f>[2]hidden1!AV59</f>
        <v>771026</v>
      </c>
      <c r="G62" s="16" t="s">
        <v>33</v>
      </c>
      <c r="H62" s="33">
        <v>1695925</v>
      </c>
      <c r="I62" s="33">
        <v>125870</v>
      </c>
      <c r="J62" s="33">
        <v>537347</v>
      </c>
      <c r="K62" s="21">
        <f t="shared" si="0"/>
        <v>911.18366283236446</v>
      </c>
      <c r="L62" s="21">
        <f t="shared" si="1"/>
        <v>696.92461732807976</v>
      </c>
      <c r="M62" s="21">
        <f>VLOOKUP(G62,'2017'!$F$10:K147,5,0)</f>
        <v>845.6970375525766</v>
      </c>
      <c r="N62" s="21">
        <f>VLOOKUP('2018'!G62,'2017'!$F$10:K147,6,0)</f>
        <v>653.80826662500431</v>
      </c>
      <c r="O62">
        <f t="shared" si="2"/>
        <v>1.0774350888934225</v>
      </c>
      <c r="P62">
        <f t="shared" si="3"/>
        <v>1.0659464752956467</v>
      </c>
    </row>
    <row r="63" spans="1:16">
      <c r="A63" s="18" t="str">
        <f>[2]hidden1!A60</f>
        <v>Оренбургская область</v>
      </c>
      <c r="B63" s="19">
        <f>[2]hidden1!AT60</f>
        <v>558949</v>
      </c>
      <c r="C63" s="19">
        <f>[2]hidden1!AU60</f>
        <v>118700</v>
      </c>
      <c r="D63" s="19">
        <f>[2]hidden1!AV60</f>
        <v>373527</v>
      </c>
      <c r="G63" s="16" t="s">
        <v>32</v>
      </c>
      <c r="H63" s="33">
        <v>288302</v>
      </c>
      <c r="I63" s="33">
        <v>43058</v>
      </c>
      <c r="J63" s="33">
        <v>119815</v>
      </c>
      <c r="K63" s="21">
        <f t="shared" si="0"/>
        <v>362.7464195450716</v>
      </c>
      <c r="L63" s="21">
        <f t="shared" si="1"/>
        <v>320.76663802081242</v>
      </c>
      <c r="M63" s="21">
        <f>VLOOKUP(G63,'2017'!$F$10:K148,5,0)</f>
        <v>309.98616133208338</v>
      </c>
      <c r="N63" s="21">
        <f>VLOOKUP('2018'!G63,'2017'!$F$10:K148,6,0)</f>
        <v>283.72212010911426</v>
      </c>
      <c r="O63">
        <f t="shared" si="2"/>
        <v>1.1702019792956724</v>
      </c>
      <c r="P63">
        <f t="shared" si="3"/>
        <v>1.1305661958871995</v>
      </c>
    </row>
    <row r="64" spans="1:16">
      <c r="A64" s="18" t="str">
        <f>[2]hidden1!A61</f>
        <v>Пензенская область</v>
      </c>
      <c r="B64" s="19">
        <f>[2]hidden1!AT61</f>
        <v>409431</v>
      </c>
      <c r="C64" s="19">
        <f>[2]hidden1!AU61</f>
        <v>82580</v>
      </c>
      <c r="D64" s="19">
        <f>[2]hidden1!AV61</f>
        <v>266245</v>
      </c>
      <c r="G64" s="16" t="s">
        <v>31</v>
      </c>
      <c r="H64" s="33">
        <v>638026</v>
      </c>
      <c r="I64" s="33">
        <v>61565</v>
      </c>
      <c r="J64" s="33">
        <v>317006</v>
      </c>
      <c r="K64" s="21">
        <f t="shared" si="0"/>
        <v>745.51949624606436</v>
      </c>
      <c r="L64" s="21">
        <f t="shared" si="1"/>
        <v>1190.6552235722736</v>
      </c>
      <c r="M64" s="21">
        <f>VLOOKUP(G64,'2017'!$F$10:K149,5,0)</f>
        <v>689.28558496578194</v>
      </c>
      <c r="N64" s="21">
        <f>VLOOKUP('2018'!G64,'2017'!$F$10:K149,6,0)</f>
        <v>1101.8519933961111</v>
      </c>
      <c r="O64">
        <f t="shared" si="2"/>
        <v>1.0815828917749295</v>
      </c>
      <c r="P64">
        <f t="shared" si="3"/>
        <v>1.0805945178739067</v>
      </c>
    </row>
    <row r="65" spans="1:16">
      <c r="A65" s="18" t="str">
        <f>[2]hidden1!A62</f>
        <v>Пермский край</v>
      </c>
      <c r="B65" s="19">
        <f>[2]hidden1!AT62</f>
        <v>833358</v>
      </c>
      <c r="C65" s="19">
        <f>[2]hidden1!AU62</f>
        <v>75521</v>
      </c>
      <c r="D65" s="19">
        <f>[2]hidden1!AV62</f>
        <v>635564</v>
      </c>
      <c r="G65" s="16" t="s">
        <v>30</v>
      </c>
      <c r="H65" s="33">
        <v>1093628</v>
      </c>
      <c r="I65" s="33">
        <v>66111</v>
      </c>
      <c r="J65" s="33">
        <v>390961</v>
      </c>
      <c r="K65" s="21">
        <f t="shared" si="0"/>
        <v>875.39889567140256</v>
      </c>
      <c r="L65" s="21">
        <f t="shared" si="1"/>
        <v>615.14025338124873</v>
      </c>
      <c r="M65" s="21">
        <f>VLOOKUP(G65,'2017'!$F$10:K150,5,0)</f>
        <v>1118.0606649989445</v>
      </c>
      <c r="N65" s="21">
        <f>VLOOKUP('2018'!G65,'2017'!$F$10:K150,6,0)</f>
        <v>837.02486488019588</v>
      </c>
      <c r="O65">
        <f t="shared" si="2"/>
        <v>0.78296189381837256</v>
      </c>
      <c r="P65">
        <f t="shared" si="3"/>
        <v>0.73491275969357772</v>
      </c>
    </row>
    <row r="66" spans="1:16">
      <c r="A66" s="18" t="str">
        <f>[2]hidden1!A63</f>
        <v>Самарская область</v>
      </c>
      <c r="B66" s="19">
        <f>[2]hidden1!AT63</f>
        <v>1020839</v>
      </c>
      <c r="C66" s="19">
        <f>[2]hidden1!AU63</f>
        <v>97277</v>
      </c>
      <c r="D66" s="19">
        <f>[2]hidden1!AV63</f>
        <v>820406</v>
      </c>
      <c r="G66" s="16" t="s">
        <v>29</v>
      </c>
      <c r="H66" s="33">
        <v>2756476</v>
      </c>
      <c r="I66" s="33">
        <v>155649</v>
      </c>
      <c r="J66" s="33">
        <v>1244044</v>
      </c>
      <c r="K66" s="21">
        <f t="shared" si="0"/>
        <v>1600.059623549246</v>
      </c>
      <c r="L66" s="21">
        <f t="shared" si="1"/>
        <v>1516.3760382054738</v>
      </c>
      <c r="M66" s="21">
        <f>VLOOKUP(G66,'2017'!$F$10:K151,5,0)</f>
        <v>1426.267774323429</v>
      </c>
      <c r="N66" s="21">
        <f>VLOOKUP('2018'!G66,'2017'!$F$10:K151,6,0)</f>
        <v>1439.7851390789274</v>
      </c>
      <c r="O66">
        <f t="shared" si="2"/>
        <v>1.1218507859144877</v>
      </c>
      <c r="P66">
        <f t="shared" si="3"/>
        <v>1.0531960617231706</v>
      </c>
    </row>
    <row r="67" spans="1:16">
      <c r="A67" s="18" t="str">
        <f>[2]hidden1!A64</f>
        <v>Саратовская область</v>
      </c>
      <c r="B67" s="19">
        <f>[2]hidden1!AT64</f>
        <v>795306</v>
      </c>
      <c r="C67" s="19">
        <f>[2]hidden1!AU64</f>
        <v>180077</v>
      </c>
      <c r="D67" s="19">
        <f>[2]hidden1!AV64</f>
        <v>492960</v>
      </c>
      <c r="G67" s="16" t="s">
        <v>28</v>
      </c>
      <c r="H67" s="33">
        <v>991971</v>
      </c>
      <c r="I67" s="33">
        <v>99904</v>
      </c>
      <c r="J67" s="33">
        <v>589710</v>
      </c>
      <c r="K67" s="21">
        <f t="shared" si="0"/>
        <v>554.78489757159434</v>
      </c>
      <c r="L67" s="21">
        <f t="shared" si="1"/>
        <v>1196.2633885102239</v>
      </c>
      <c r="M67" s="21">
        <f>VLOOKUP(G67,'2017'!$F$10:K152,5,0)</f>
        <v>1169.8758959315087</v>
      </c>
      <c r="N67" s="21">
        <f>VLOOKUP('2018'!G67,'2017'!$F$10:K152,6,0)</f>
        <v>2001.148083793478</v>
      </c>
      <c r="O67">
        <f t="shared" si="2"/>
        <v>0.47422542809966117</v>
      </c>
      <c r="P67">
        <f t="shared" si="3"/>
        <v>0.59778853858857173</v>
      </c>
    </row>
    <row r="68" spans="1:16">
      <c r="A68" s="18" t="str">
        <f>[2]hidden1!A65</f>
        <v>Ульяновская область</v>
      </c>
      <c r="B68" s="19">
        <f>[2]hidden1!AT65</f>
        <v>361853</v>
      </c>
      <c r="C68" s="19">
        <f>[2]hidden1!AU65</f>
        <v>58966</v>
      </c>
      <c r="D68" s="19">
        <f>[2]hidden1!AV65</f>
        <v>255726</v>
      </c>
      <c r="G68" s="16" t="s">
        <v>27</v>
      </c>
      <c r="H68" s="33">
        <v>404611</v>
      </c>
      <c r="I68" s="33">
        <v>42530</v>
      </c>
      <c r="J68" s="33">
        <v>172021</v>
      </c>
      <c r="K68" s="21">
        <f t="shared" si="0"/>
        <v>721.26310076993514</v>
      </c>
      <c r="L68" s="21">
        <f t="shared" si="1"/>
        <v>672.67700585783223</v>
      </c>
      <c r="M68" s="21">
        <f>VLOOKUP(G68,'2017'!$F$10:K153,5,0)</f>
        <v>1037.6298652880648</v>
      </c>
      <c r="N68" s="21">
        <f>VLOOKUP('2018'!G68,'2017'!$F$10:K153,6,0)</f>
        <v>570.85762337134702</v>
      </c>
      <c r="O68">
        <f t="shared" si="2"/>
        <v>0.69510634273204874</v>
      </c>
      <c r="P68">
        <f t="shared" si="3"/>
        <v>1.1783621314981563</v>
      </c>
    </row>
    <row r="69" spans="1:16">
      <c r="A69" s="18" t="str">
        <f>[2]hidden1!A67</f>
        <v>Курганская область</v>
      </c>
      <c r="B69" s="19">
        <f>[2]hidden1!AT67</f>
        <v>225666</v>
      </c>
      <c r="C69" s="19">
        <f>[2]hidden1!AU67</f>
        <v>70649</v>
      </c>
      <c r="D69" s="19">
        <f>[2]hidden1!AV67</f>
        <v>134552</v>
      </c>
      <c r="G69" s="16" t="s">
        <v>26</v>
      </c>
      <c r="H69" s="33">
        <v>311042</v>
      </c>
      <c r="I69" s="33">
        <v>58179</v>
      </c>
      <c r="J69" s="33">
        <v>121823</v>
      </c>
      <c r="K69" s="21">
        <f t="shared" si="0"/>
        <v>823.49360925136955</v>
      </c>
      <c r="L69" s="21">
        <f t="shared" si="1"/>
        <v>905.39716986741178</v>
      </c>
      <c r="M69" s="21">
        <f>VLOOKUP(G69,'2017'!$F$10:K154,5,0)</f>
        <v>781.33534365043249</v>
      </c>
      <c r="N69" s="21">
        <f>VLOOKUP('2018'!G69,'2017'!$F$10:K154,6,0)</f>
        <v>831.08087905516516</v>
      </c>
      <c r="O69">
        <f t="shared" si="2"/>
        <v>1.0539566857477249</v>
      </c>
      <c r="P69">
        <f t="shared" si="3"/>
        <v>1.0894212497064484</v>
      </c>
    </row>
    <row r="70" spans="1:16">
      <c r="A70" s="18" t="str">
        <f>[2]hidden1!A68</f>
        <v>Свердловская область</v>
      </c>
      <c r="B70" s="19">
        <f>[2]hidden1!AT68</f>
        <v>1303296</v>
      </c>
      <c r="C70" s="19">
        <f>[2]hidden1!AU68</f>
        <v>195790</v>
      </c>
      <c r="D70" s="19">
        <f>[2]hidden1!AV68</f>
        <v>969856</v>
      </c>
      <c r="G70" s="16" t="s">
        <v>25</v>
      </c>
      <c r="H70" s="33">
        <v>2721985</v>
      </c>
      <c r="I70" s="33">
        <v>406794</v>
      </c>
      <c r="J70" s="33">
        <v>1680867</v>
      </c>
      <c r="K70" s="21">
        <f t="shared" si="0"/>
        <v>2077.7057050921908</v>
      </c>
      <c r="L70" s="21">
        <f t="shared" si="1"/>
        <v>1733.1098637323478</v>
      </c>
      <c r="M70" s="21">
        <f>VLOOKUP(G70,'2017'!$F$10:K155,5,0)</f>
        <v>1972.6968118634509</v>
      </c>
      <c r="N70" s="21">
        <f>VLOOKUP('2018'!G70,'2017'!$F$10:K155,6,0)</f>
        <v>1655.7992772851856</v>
      </c>
      <c r="O70">
        <f t="shared" si="2"/>
        <v>1.0532311364814071</v>
      </c>
      <c r="P70">
        <f t="shared" si="3"/>
        <v>1.0466907961053824</v>
      </c>
    </row>
    <row r="71" spans="1:16">
      <c r="A71" s="18" t="str">
        <f>[2]hidden1!A69</f>
        <v>Тюменская область</v>
      </c>
      <c r="B71" s="19">
        <f>[2]hidden1!AT69</f>
        <v>495507</v>
      </c>
      <c r="C71" s="19">
        <f>[2]hidden1!AU69</f>
        <v>73347</v>
      </c>
      <c r="D71" s="19">
        <f>[2]hidden1!AV69</f>
        <v>349875</v>
      </c>
      <c r="G71" s="16" t="s">
        <v>24</v>
      </c>
      <c r="H71" s="33">
        <v>586236</v>
      </c>
      <c r="I71" s="33">
        <v>61100</v>
      </c>
      <c r="J71" s="33">
        <v>308956</v>
      </c>
      <c r="K71" s="21">
        <f t="shared" si="0"/>
        <v>833.0265723206129</v>
      </c>
      <c r="L71" s="21">
        <f t="shared" si="1"/>
        <v>883.04680242943914</v>
      </c>
      <c r="M71" s="21">
        <f>VLOOKUP(G71,'2017'!$F$10:K156,5,0)</f>
        <v>1004.5762089583552</v>
      </c>
      <c r="N71" s="21">
        <f>VLOOKUP('2018'!G71,'2017'!$F$10:K156,6,0)</f>
        <v>708.85366634646175</v>
      </c>
      <c r="O71">
        <f t="shared" si="2"/>
        <v>0.82923183417251933</v>
      </c>
      <c r="P71">
        <f t="shared" si="3"/>
        <v>1.245739204511412</v>
      </c>
    </row>
    <row r="72" spans="1:16">
      <c r="A72" s="18" t="str">
        <f>[2]hidden1!A70</f>
        <v>Челябинская область</v>
      </c>
      <c r="B72" s="19">
        <f>[2]hidden1!AT70</f>
        <v>1196041</v>
      </c>
      <c r="C72" s="19">
        <f>[2]hidden1!AU70</f>
        <v>123065</v>
      </c>
      <c r="D72" s="19">
        <f>[2]hidden1!AV70</f>
        <v>907099</v>
      </c>
      <c r="G72" s="16" t="s">
        <v>23</v>
      </c>
      <c r="H72" s="33">
        <v>1087586</v>
      </c>
      <c r="I72" s="33">
        <v>106727</v>
      </c>
      <c r="J72" s="33">
        <v>606325</v>
      </c>
      <c r="K72" s="21">
        <f t="shared" si="0"/>
        <v>867.24088896111812</v>
      </c>
      <c r="L72" s="21">
        <f t="shared" si="1"/>
        <v>668.42207961865245</v>
      </c>
      <c r="M72" s="21">
        <f>VLOOKUP(G72,'2017'!$F$10:K157,5,0)</f>
        <v>862.67063194576019</v>
      </c>
      <c r="N72" s="21">
        <f>VLOOKUP('2018'!G72,'2017'!$F$10:K157,6,0)</f>
        <v>662.42379378363023</v>
      </c>
      <c r="O72">
        <f t="shared" si="2"/>
        <v>1.0052978006276274</v>
      </c>
      <c r="P72">
        <f t="shared" si="3"/>
        <v>1.0090550579422295</v>
      </c>
    </row>
    <row r="73" spans="1:16">
      <c r="A73" s="18" t="str">
        <f>[2]hidden1!A71</f>
        <v>Ханты-Мансийский АО - Югра</v>
      </c>
      <c r="B73" s="19">
        <f>[2]hidden1!AT71</f>
        <v>448861</v>
      </c>
      <c r="C73" s="19">
        <f>[2]hidden1!AU71</f>
        <v>25631</v>
      </c>
      <c r="D73" s="19">
        <f>[2]hidden1!AV71</f>
        <v>375300</v>
      </c>
      <c r="G73" s="16" t="s">
        <v>22</v>
      </c>
      <c r="H73" s="33">
        <v>957594</v>
      </c>
      <c r="I73" s="33">
        <v>32589</v>
      </c>
      <c r="J73" s="33">
        <v>348865</v>
      </c>
      <c r="K73" s="21">
        <f t="shared" si="0"/>
        <v>1271.4681440443214</v>
      </c>
      <c r="L73" s="21">
        <f t="shared" si="1"/>
        <v>929.56301625366382</v>
      </c>
      <c r="M73" s="21">
        <f>VLOOKUP(G73,'2017'!$F$10:K158,5,0)</f>
        <v>1295.2192576382461</v>
      </c>
      <c r="N73" s="21">
        <f>VLOOKUP('2018'!G73,'2017'!$F$10:K158,6,0)</f>
        <v>886.46439608198568</v>
      </c>
      <c r="O73">
        <f t="shared" si="2"/>
        <v>0.98166247648507532</v>
      </c>
      <c r="P73">
        <f t="shared" si="3"/>
        <v>1.0486185574538203</v>
      </c>
    </row>
    <row r="74" spans="1:16">
      <c r="A74" s="18" t="str">
        <f>[2]hidden1!A72</f>
        <v>Ямало-Hенецкий АО</v>
      </c>
      <c r="B74" s="19">
        <f>[2]hidden1!AT72</f>
        <v>161910</v>
      </c>
      <c r="C74" s="19">
        <f>[2]hidden1!AU72</f>
        <v>4652</v>
      </c>
      <c r="D74" s="19">
        <f>[2]hidden1!AV72</f>
        <v>126302</v>
      </c>
      <c r="G74" s="16" t="s">
        <v>21</v>
      </c>
      <c r="H74" s="33">
        <v>158437</v>
      </c>
      <c r="I74" s="33">
        <v>7290</v>
      </c>
      <c r="J74" s="33">
        <v>79160</v>
      </c>
      <c r="K74" s="21">
        <f t="shared" si="0"/>
        <v>1567.0679277730007</v>
      </c>
      <c r="L74" s="21">
        <f t="shared" si="1"/>
        <v>626.75175373311583</v>
      </c>
      <c r="M74" s="21">
        <f>VLOOKUP(G74,'2017'!$F$10:K159,5,0)</f>
        <v>1259.2768791627022</v>
      </c>
      <c r="N74" s="21">
        <f>VLOOKUP('2018'!G74,'2017'!$F$10:K159,6,0)</f>
        <v>590.32843757092371</v>
      </c>
      <c r="O74">
        <f t="shared" si="2"/>
        <v>1.2444188833316385</v>
      </c>
      <c r="P74">
        <f t="shared" si="3"/>
        <v>1.061700087348098</v>
      </c>
    </row>
    <row r="75" spans="1:16">
      <c r="A75" s="18" t="str">
        <f>[2]hidden1!A74</f>
        <v>Республика Алтай</v>
      </c>
      <c r="B75" s="19">
        <f>[2]hidden1!AT74</f>
        <v>43579</v>
      </c>
      <c r="C75" s="19">
        <f>[2]hidden1!AU74</f>
        <v>23233</v>
      </c>
      <c r="D75" s="19">
        <f>[2]hidden1!AV74</f>
        <v>16654</v>
      </c>
      <c r="G75" s="16" t="s">
        <v>20</v>
      </c>
      <c r="H75" s="33">
        <v>58359</v>
      </c>
      <c r="I75" s="33">
        <v>16390</v>
      </c>
      <c r="J75" s="33">
        <v>13418</v>
      </c>
      <c r="K75" s="21">
        <f t="shared" ref="K75:K95" si="4">I75/C75*1000</f>
        <v>705.46205827917186</v>
      </c>
      <c r="L75" s="21">
        <f t="shared" ref="L75:L95" si="5">J75/D75*1000</f>
        <v>805.69232616788759</v>
      </c>
      <c r="M75" s="21">
        <f>VLOOKUP(G75,'2017'!$F$10:K160,5,0)</f>
        <v>677.29452342895604</v>
      </c>
      <c r="N75" s="21">
        <f>VLOOKUP('2018'!G75,'2017'!$F$10:K160,6,0)</f>
        <v>769.62638921730911</v>
      </c>
      <c r="O75">
        <f t="shared" ref="O75:O95" si="6">K75/M75</f>
        <v>1.041588310366975</v>
      </c>
      <c r="P75">
        <f t="shared" ref="P75:P95" si="7">L75/N75</f>
        <v>1.0468616168258689</v>
      </c>
    </row>
    <row r="76" spans="1:16">
      <c r="A76" s="18" t="str">
        <f>[2]hidden1!A75</f>
        <v>Республика Тыва</v>
      </c>
      <c r="B76" s="19">
        <f>[2]hidden1!AT75</f>
        <v>51098</v>
      </c>
      <c r="C76" s="19">
        <f>[2]hidden1!AU75</f>
        <v>8696</v>
      </c>
      <c r="D76" s="19">
        <f>[2]hidden1!AV75</f>
        <v>37986</v>
      </c>
      <c r="G76" s="16" t="s">
        <v>18</v>
      </c>
      <c r="H76" s="33">
        <v>35872</v>
      </c>
      <c r="I76" s="33">
        <v>3875</v>
      </c>
      <c r="J76" s="33">
        <v>20004</v>
      </c>
      <c r="K76" s="21">
        <f t="shared" si="4"/>
        <v>445.60717571297147</v>
      </c>
      <c r="L76" s="21">
        <f t="shared" si="5"/>
        <v>526.61506870952462</v>
      </c>
      <c r="M76" s="21">
        <f>VLOOKUP(G76,'2017'!$F$10:K161,5,0)</f>
        <v>360.10143702451398</v>
      </c>
      <c r="N76" s="21">
        <f>VLOOKUP('2018'!G76,'2017'!$F$10:K161,6,0)</f>
        <v>531.65684348395553</v>
      </c>
      <c r="O76">
        <f t="shared" si="6"/>
        <v>1.2374490349024536</v>
      </c>
      <c r="P76">
        <f t="shared" si="7"/>
        <v>0.99051686282942941</v>
      </c>
    </row>
    <row r="77" spans="1:16">
      <c r="A77" s="18" t="str">
        <f>[2]hidden1!A76</f>
        <v>Республика Хакасия</v>
      </c>
      <c r="B77" s="19">
        <f>[2]hidden1!AT76</f>
        <v>165874</v>
      </c>
      <c r="C77" s="19">
        <f>[2]hidden1!AU76</f>
        <v>22256</v>
      </c>
      <c r="D77" s="19">
        <f>[2]hidden1!AV76</f>
        <v>113777</v>
      </c>
      <c r="G77" s="16" t="s">
        <v>17</v>
      </c>
      <c r="H77" s="33">
        <v>252179</v>
      </c>
      <c r="I77" s="33">
        <v>16469</v>
      </c>
      <c r="J77" s="33">
        <v>60925</v>
      </c>
      <c r="K77" s="21">
        <f t="shared" si="4"/>
        <v>739.98023005032348</v>
      </c>
      <c r="L77" s="21">
        <f t="shared" si="5"/>
        <v>535.47729330180971</v>
      </c>
      <c r="M77" s="21">
        <f>VLOOKUP(G77,'2017'!$F$10:K162,5,0)</f>
        <v>721.55729190190141</v>
      </c>
      <c r="N77" s="21">
        <f>VLOOKUP('2018'!G77,'2017'!$F$10:K162,6,0)</f>
        <v>507.17340937444311</v>
      </c>
      <c r="O77">
        <f t="shared" si="6"/>
        <v>1.0255321903820864</v>
      </c>
      <c r="P77">
        <f t="shared" si="7"/>
        <v>1.0558071133151028</v>
      </c>
    </row>
    <row r="78" spans="1:16">
      <c r="A78" s="18" t="str">
        <f>[2]hidden1!A77</f>
        <v>Алтайский край</v>
      </c>
      <c r="B78" s="19">
        <f>[2]hidden1!AT77</f>
        <v>620031</v>
      </c>
      <c r="C78" s="19">
        <f>[2]hidden1!AU77</f>
        <v>185206</v>
      </c>
      <c r="D78" s="19">
        <f>[2]hidden1!AV77</f>
        <v>377128</v>
      </c>
      <c r="G78" s="16" t="s">
        <v>16</v>
      </c>
      <c r="H78" s="33">
        <v>1113673</v>
      </c>
      <c r="I78" s="33">
        <v>222546</v>
      </c>
      <c r="J78" s="33">
        <v>440146</v>
      </c>
      <c r="K78" s="21">
        <f t="shared" si="4"/>
        <v>1201.6133386607346</v>
      </c>
      <c r="L78" s="21">
        <f t="shared" si="5"/>
        <v>1167.0997645361788</v>
      </c>
      <c r="M78" s="21">
        <f>VLOOKUP(G78,'2017'!$F$10:K163,5,0)</f>
        <v>1223.323436492926</v>
      </c>
      <c r="N78" s="21">
        <f>VLOOKUP('2018'!G78,'2017'!$F$10:K163,6,0)</f>
        <v>1111.090393403015</v>
      </c>
      <c r="O78">
        <f t="shared" si="6"/>
        <v>0.98225318244990811</v>
      </c>
      <c r="P78">
        <f t="shared" si="7"/>
        <v>1.0504093739498728</v>
      </c>
    </row>
    <row r="79" spans="1:16">
      <c r="A79" s="18" t="str">
        <f>[2]hidden1!A78</f>
        <v>Красноярский край</v>
      </c>
      <c r="B79" s="19">
        <f>[2]hidden1!AT78</f>
        <v>716315</v>
      </c>
      <c r="C79" s="19">
        <f>[2]hidden1!AU78</f>
        <v>89583</v>
      </c>
      <c r="D79" s="19">
        <f>[2]hidden1!AV78</f>
        <v>559909</v>
      </c>
      <c r="G79" s="16" t="s">
        <v>15</v>
      </c>
      <c r="H79" s="33">
        <v>996056</v>
      </c>
      <c r="I79" s="33">
        <v>101630</v>
      </c>
      <c r="J79" s="33">
        <v>636813</v>
      </c>
      <c r="K79" s="21">
        <f t="shared" si="4"/>
        <v>1134.4786399205207</v>
      </c>
      <c r="L79" s="21">
        <f t="shared" si="5"/>
        <v>1137.3508909483505</v>
      </c>
      <c r="M79" s="21">
        <f>VLOOKUP(G79,'2017'!$F$10:K164,5,0)</f>
        <v>1111.9572085321481</v>
      </c>
      <c r="N79" s="21">
        <f>VLOOKUP('2018'!G79,'2017'!$F$10:K164,6,0)</f>
        <v>1082.7968698288655</v>
      </c>
      <c r="O79">
        <f t="shared" si="6"/>
        <v>1.0202538651807493</v>
      </c>
      <c r="P79">
        <f t="shared" si="7"/>
        <v>1.0503825072269624</v>
      </c>
    </row>
    <row r="80" spans="1:16">
      <c r="A80" s="18" t="str">
        <f>[2]hidden1!A79</f>
        <v>Иркутская область</v>
      </c>
      <c r="B80" s="19">
        <f>[2]hidden1!AT79</f>
        <v>569723</v>
      </c>
      <c r="C80" s="19">
        <f>[2]hidden1!AU79</f>
        <v>81326</v>
      </c>
      <c r="D80" s="19">
        <f>[2]hidden1!AV79</f>
        <v>453746</v>
      </c>
      <c r="G80" s="16" t="s">
        <v>14</v>
      </c>
      <c r="H80" s="33">
        <v>1493716</v>
      </c>
      <c r="I80" s="33">
        <v>147180</v>
      </c>
      <c r="J80" s="33">
        <v>915387</v>
      </c>
      <c r="K80" s="21">
        <f t="shared" si="4"/>
        <v>1809.7533384157587</v>
      </c>
      <c r="L80" s="21">
        <f t="shared" si="5"/>
        <v>2017.3996024207374</v>
      </c>
      <c r="M80" s="21">
        <f>VLOOKUP(G80,'2017'!$F$10:K165,5,0)</f>
        <v>1754.8938776471696</v>
      </c>
      <c r="N80" s="21">
        <f>VLOOKUP('2018'!G80,'2017'!$F$10:K165,6,0)</f>
        <v>2033.1069101783617</v>
      </c>
      <c r="O80">
        <f t="shared" si="6"/>
        <v>1.0312608423035474</v>
      </c>
      <c r="P80">
        <f t="shared" si="7"/>
        <v>0.99227423423776262</v>
      </c>
    </row>
    <row r="81" spans="1:16">
      <c r="A81" s="18" t="str">
        <f>[2]hidden1!A80</f>
        <v>Кемеровская область - Кузбасс</v>
      </c>
      <c r="B81" s="19">
        <f>[2]hidden1!AT80</f>
        <v>765672</v>
      </c>
      <c r="C81" s="19">
        <f>[2]hidden1!AU80</f>
        <v>77138</v>
      </c>
      <c r="D81" s="19">
        <f>[2]hidden1!AV80</f>
        <v>588352</v>
      </c>
      <c r="G81" s="23" t="s">
        <v>13</v>
      </c>
      <c r="H81" s="33">
        <v>596234</v>
      </c>
      <c r="I81" s="33">
        <v>47198</v>
      </c>
      <c r="J81" s="33">
        <v>248970</v>
      </c>
      <c r="K81" s="21">
        <f t="shared" si="4"/>
        <v>611.86445072467518</v>
      </c>
      <c r="L81" s="21">
        <f t="shared" si="5"/>
        <v>423.16504405525944</v>
      </c>
      <c r="M81" s="21">
        <f>VLOOKUP(G81,'2017'!$F$10:K166,5,0)</f>
        <v>590.40868647262857</v>
      </c>
      <c r="N81" s="21">
        <f>VLOOKUP('2018'!G81,'2017'!$F$10:K166,6,0)</f>
        <v>398.25173086190665</v>
      </c>
      <c r="O81">
        <f t="shared" si="6"/>
        <v>1.0363405294394179</v>
      </c>
      <c r="P81">
        <f t="shared" si="7"/>
        <v>1.062556697843936</v>
      </c>
    </row>
    <row r="82" spans="1:16">
      <c r="A82" s="18" t="str">
        <f>[2]hidden1!A81</f>
        <v>Новосибирская область</v>
      </c>
      <c r="B82" s="19">
        <f>[2]hidden1!AT81</f>
        <v>835155</v>
      </c>
      <c r="C82" s="19">
        <f>[2]hidden1!AU81</f>
        <v>77972</v>
      </c>
      <c r="D82" s="19">
        <f>[2]hidden1!AV81</f>
        <v>670419</v>
      </c>
      <c r="G82" s="16" t="s">
        <v>12</v>
      </c>
      <c r="H82" s="33">
        <v>948419</v>
      </c>
      <c r="I82" s="33">
        <v>55320</v>
      </c>
      <c r="J82" s="33">
        <v>434130</v>
      </c>
      <c r="K82" s="21">
        <f t="shared" si="4"/>
        <v>709.48545631765251</v>
      </c>
      <c r="L82" s="21">
        <f t="shared" si="5"/>
        <v>647.55026334277522</v>
      </c>
      <c r="M82" s="21">
        <f>VLOOKUP(G82,'2017'!$F$10:K167,5,0)</f>
        <v>602.9004508542148</v>
      </c>
      <c r="N82" s="21">
        <f>VLOOKUP('2018'!G82,'2017'!$F$10:K167,6,0)</f>
        <v>661.1969852794449</v>
      </c>
      <c r="O82">
        <f t="shared" si="6"/>
        <v>1.1767870720820055</v>
      </c>
      <c r="P82">
        <f t="shared" si="7"/>
        <v>0.97936058052215391</v>
      </c>
    </row>
    <row r="83" spans="1:16">
      <c r="A83" s="18" t="str">
        <f>[2]hidden1!A82</f>
        <v>Омская область</v>
      </c>
      <c r="B83" s="19">
        <f>[2]hidden1!AT82</f>
        <v>617207</v>
      </c>
      <c r="C83" s="19">
        <f>[2]hidden1!AU82</f>
        <v>88412</v>
      </c>
      <c r="D83" s="19">
        <f>[2]hidden1!AV82</f>
        <v>460427</v>
      </c>
      <c r="G83" s="16" t="s">
        <v>11</v>
      </c>
      <c r="H83" s="33">
        <v>360986</v>
      </c>
      <c r="I83" s="33">
        <v>36298</v>
      </c>
      <c r="J83" s="33">
        <v>152196</v>
      </c>
      <c r="K83" s="21">
        <f t="shared" si="4"/>
        <v>410.55512826313168</v>
      </c>
      <c r="L83" s="21">
        <f t="shared" si="5"/>
        <v>330.55402919463887</v>
      </c>
      <c r="M83" s="21">
        <f>VLOOKUP(G83,'2017'!$F$10:K168,5,0)</f>
        <v>402.2460380800365</v>
      </c>
      <c r="N83" s="21">
        <f>VLOOKUP('2018'!G83,'2017'!$F$10:K168,6,0)</f>
        <v>322.75602637173995</v>
      </c>
      <c r="O83">
        <f t="shared" si="6"/>
        <v>1.0206567359190295</v>
      </c>
      <c r="P83">
        <f t="shared" si="7"/>
        <v>1.0241606730339325</v>
      </c>
    </row>
    <row r="84" spans="1:16">
      <c r="A84" s="18" t="str">
        <f>[2]hidden1!A83</f>
        <v>Томская область</v>
      </c>
      <c r="B84" s="19">
        <f>[2]hidden1!AT83</f>
        <v>293793</v>
      </c>
      <c r="C84" s="19">
        <f>[2]hidden1!AU83</f>
        <v>33292</v>
      </c>
      <c r="D84" s="19">
        <f>[2]hidden1!AV83</f>
        <v>214576</v>
      </c>
      <c r="G84" s="16" t="s">
        <v>10</v>
      </c>
      <c r="H84" s="33">
        <v>838914</v>
      </c>
      <c r="I84" s="33">
        <v>67431</v>
      </c>
      <c r="J84" s="33">
        <v>451957</v>
      </c>
      <c r="K84" s="21">
        <f t="shared" si="4"/>
        <v>2025.4415475189235</v>
      </c>
      <c r="L84" s="21">
        <f t="shared" si="5"/>
        <v>2106.2793602266793</v>
      </c>
      <c r="M84" s="21">
        <f>VLOOKUP(G84,'2017'!$F$10:K169,5,0)</f>
        <v>1987.156880032916</v>
      </c>
      <c r="N84" s="21">
        <f>VLOOKUP('2018'!G84,'2017'!$F$10:K169,6,0)</f>
        <v>2067.9462696529217</v>
      </c>
      <c r="O84">
        <f t="shared" si="6"/>
        <v>1.0192660518506085</v>
      </c>
      <c r="P84">
        <f t="shared" si="7"/>
        <v>1.0185367923414139</v>
      </c>
    </row>
    <row r="85" spans="1:16">
      <c r="A85" s="18" t="str">
        <f>[2]hidden1!A85</f>
        <v>Республика Бурятия</v>
      </c>
      <c r="B85" s="19">
        <f>[2]hidden1!AT85</f>
        <v>212419</v>
      </c>
      <c r="C85" s="19">
        <f>[2]hidden1!AU85</f>
        <v>41347</v>
      </c>
      <c r="D85" s="19">
        <f>[2]hidden1!AV85</f>
        <v>146613</v>
      </c>
      <c r="G85" s="16" t="s">
        <v>19</v>
      </c>
      <c r="H85" s="33">
        <v>167657</v>
      </c>
      <c r="I85" s="33">
        <v>13104</v>
      </c>
      <c r="J85" s="33">
        <v>62189</v>
      </c>
      <c r="K85" s="21">
        <f t="shared" si="4"/>
        <v>316.92746753089705</v>
      </c>
      <c r="L85" s="21">
        <f t="shared" si="5"/>
        <v>424.17111715877854</v>
      </c>
      <c r="M85" s="21">
        <f>VLOOKUP(G85,'2017'!$F$10:K170,5,0)</f>
        <v>315.23660169765759</v>
      </c>
      <c r="N85" s="21">
        <f>VLOOKUP('2018'!G85,'2017'!$F$10:K170,6,0)</f>
        <v>418.87960640422341</v>
      </c>
      <c r="O85">
        <f t="shared" si="6"/>
        <v>1.0053637992039426</v>
      </c>
      <c r="P85">
        <f t="shared" si="7"/>
        <v>1.0126325337248545</v>
      </c>
    </row>
    <row r="86" spans="1:16">
      <c r="A86" s="18" t="str">
        <f>[2]hidden1!A86</f>
        <v>Республика Саха (Якутия)</v>
      </c>
      <c r="B86" s="19">
        <f>[2]hidden1!AT86</f>
        <v>224849</v>
      </c>
      <c r="C86" s="19">
        <f>[2]hidden1!AU86</f>
        <v>47689</v>
      </c>
      <c r="D86" s="19">
        <f>[2]hidden1!AV86</f>
        <v>146758</v>
      </c>
      <c r="G86" s="16" t="s">
        <v>8</v>
      </c>
      <c r="H86" s="33">
        <v>178669</v>
      </c>
      <c r="I86" s="33">
        <v>16643</v>
      </c>
      <c r="J86" s="33">
        <v>115726</v>
      </c>
      <c r="K86" s="21">
        <f t="shared" si="4"/>
        <v>348.99033320052843</v>
      </c>
      <c r="L86" s="21">
        <f t="shared" si="5"/>
        <v>788.54985758868349</v>
      </c>
      <c r="M86" s="21">
        <f>VLOOKUP(G86,'2017'!$F$10:K171,5,0)</f>
        <v>288.94527146226886</v>
      </c>
      <c r="N86" s="21">
        <f>VLOOKUP('2018'!G86,'2017'!$F$10:K171,6,0)</f>
        <v>737.59411188763966</v>
      </c>
      <c r="O86">
        <f t="shared" si="6"/>
        <v>1.2078077327044972</v>
      </c>
      <c r="P86">
        <f t="shared" si="7"/>
        <v>1.0690837208158275</v>
      </c>
    </row>
    <row r="87" spans="1:16">
      <c r="A87" s="18" t="str">
        <f>[2]hidden1!A87</f>
        <v>Приморский край</v>
      </c>
      <c r="B87" s="19">
        <f>[2]hidden1!AT87</f>
        <v>507801</v>
      </c>
      <c r="C87" s="19">
        <f>[2]hidden1!AU87</f>
        <v>71103</v>
      </c>
      <c r="D87" s="19">
        <f>[2]hidden1!AV87</f>
        <v>390697</v>
      </c>
      <c r="G87" s="16" t="s">
        <v>7</v>
      </c>
      <c r="H87" s="33">
        <v>797666</v>
      </c>
      <c r="I87" s="33">
        <v>103186</v>
      </c>
      <c r="J87" s="33">
        <v>326021</v>
      </c>
      <c r="K87" s="21">
        <f t="shared" si="4"/>
        <v>1451.2186546277935</v>
      </c>
      <c r="L87" s="21">
        <f t="shared" si="5"/>
        <v>834.45995234158443</v>
      </c>
      <c r="M87" s="21">
        <f>VLOOKUP(G87,'2017'!$F$10:K172,5,0)</f>
        <v>1468.9650445510624</v>
      </c>
      <c r="N87" s="21">
        <f>VLOOKUP('2018'!G87,'2017'!$F$10:K172,6,0)</f>
        <v>796.53284205906516</v>
      </c>
      <c r="O87">
        <f t="shared" si="6"/>
        <v>0.98791912034319884</v>
      </c>
      <c r="P87">
        <f t="shared" si="7"/>
        <v>1.047615249842651</v>
      </c>
    </row>
    <row r="88" spans="1:16">
      <c r="A88" s="18" t="str">
        <f>[2]hidden1!A88</f>
        <v>Хабаровский край</v>
      </c>
      <c r="B88" s="19">
        <f>[2]hidden1!AT88</f>
        <v>392203</v>
      </c>
      <c r="C88" s="19">
        <f>[2]hidden1!AU88</f>
        <v>15076</v>
      </c>
      <c r="D88" s="19">
        <f>[2]hidden1!AV88</f>
        <v>331753</v>
      </c>
      <c r="G88" s="16" t="s">
        <v>6</v>
      </c>
      <c r="H88" s="33">
        <v>601405</v>
      </c>
      <c r="I88" s="33">
        <v>30770</v>
      </c>
      <c r="J88" s="33">
        <v>334249</v>
      </c>
      <c r="K88" s="21">
        <f t="shared" si="4"/>
        <v>2040.9923056513667</v>
      </c>
      <c r="L88" s="21">
        <f t="shared" si="5"/>
        <v>1007.5236697181335</v>
      </c>
      <c r="M88" s="21">
        <f>VLOOKUP(G88,'2017'!$F$10:K173,5,0)</f>
        <v>1778.1285072951741</v>
      </c>
      <c r="N88" s="21">
        <f>VLOOKUP('2018'!G88,'2017'!$F$10:K173,6,0)</f>
        <v>941.22364292487964</v>
      </c>
      <c r="O88">
        <f t="shared" si="6"/>
        <v>1.1478317215419103</v>
      </c>
      <c r="P88">
        <f t="shared" si="7"/>
        <v>1.070440247959799</v>
      </c>
    </row>
    <row r="89" spans="1:16">
      <c r="A89" s="18" t="str">
        <f>[2]hidden1!A89</f>
        <v>Амурская область</v>
      </c>
      <c r="B89" s="19">
        <f>[2]hidden1!AT89</f>
        <v>226816</v>
      </c>
      <c r="C89" s="19">
        <f>[2]hidden1!AU89</f>
        <v>12846</v>
      </c>
      <c r="D89" s="19">
        <f>[2]hidden1!AV89</f>
        <v>163545</v>
      </c>
      <c r="G89" s="16" t="s">
        <v>5</v>
      </c>
      <c r="H89" s="33">
        <v>519931</v>
      </c>
      <c r="I89" s="33">
        <v>16638</v>
      </c>
      <c r="J89" s="33">
        <v>163806</v>
      </c>
      <c r="K89" s="21">
        <f t="shared" si="4"/>
        <v>1295.1891639420833</v>
      </c>
      <c r="L89" s="21">
        <f t="shared" si="5"/>
        <v>1001.5958910391636</v>
      </c>
      <c r="M89" s="21">
        <f>VLOOKUP(G89,'2017'!$F$10:K174,5,0)</f>
        <v>1111.3438607798905</v>
      </c>
      <c r="N89" s="21">
        <f>VLOOKUP('2018'!G89,'2017'!$F$10:K174,6,0)</f>
        <v>905.95185422911311</v>
      </c>
      <c r="O89">
        <f t="shared" si="6"/>
        <v>1.1654261202587455</v>
      </c>
      <c r="P89">
        <f t="shared" si="7"/>
        <v>1.1055729798041367</v>
      </c>
    </row>
    <row r="90" spans="1:16">
      <c r="A90" s="18" t="str">
        <f>[2]hidden1!A90</f>
        <v>Камчатский край</v>
      </c>
      <c r="B90" s="19">
        <f>[2]hidden1!AT90</f>
        <v>92293</v>
      </c>
      <c r="C90" s="19">
        <f>[2]hidden1!AU90</f>
        <v>4326</v>
      </c>
      <c r="D90" s="19">
        <f>[2]hidden1!AV90</f>
        <v>78384</v>
      </c>
      <c r="G90" s="16" t="s">
        <v>4</v>
      </c>
      <c r="H90" s="33">
        <v>128606</v>
      </c>
      <c r="I90" s="33">
        <v>2668</v>
      </c>
      <c r="J90" s="33">
        <v>43395</v>
      </c>
      <c r="K90" s="21">
        <f t="shared" si="4"/>
        <v>616.73601479426725</v>
      </c>
      <c r="L90" s="21">
        <f t="shared" si="5"/>
        <v>553.62063686466627</v>
      </c>
      <c r="M90" s="21">
        <f>VLOOKUP(G90,'2017'!$F$10:K175,5,0)</f>
        <v>597.38260200153968</v>
      </c>
      <c r="N90" s="21">
        <f>VLOOKUP('2018'!G90,'2017'!$F$10:K175,6,0)</f>
        <v>540.93578725686405</v>
      </c>
      <c r="O90">
        <f t="shared" si="6"/>
        <v>1.0323970144558674</v>
      </c>
      <c r="P90">
        <f t="shared" si="7"/>
        <v>1.0234498251116426</v>
      </c>
    </row>
    <row r="91" spans="1:16">
      <c r="A91" s="18" t="str">
        <f>[2]hidden1!A91</f>
        <v>Магаданская область</v>
      </c>
      <c r="B91" s="19">
        <f>[2]hidden1!AT91</f>
        <v>56670</v>
      </c>
      <c r="C91" s="19">
        <f>[2]hidden1!AU91</f>
        <v>2213</v>
      </c>
      <c r="D91" s="19">
        <f>[2]hidden1!AV91</f>
        <v>48589</v>
      </c>
      <c r="G91" s="16" t="s">
        <v>3</v>
      </c>
      <c r="H91" s="33">
        <v>37451</v>
      </c>
      <c r="I91" s="33">
        <v>412</v>
      </c>
      <c r="J91" s="33">
        <v>8789</v>
      </c>
      <c r="K91" s="21">
        <f t="shared" si="4"/>
        <v>186.17261635788523</v>
      </c>
      <c r="L91" s="21">
        <f t="shared" si="5"/>
        <v>180.88456234950297</v>
      </c>
      <c r="M91" s="21">
        <f>VLOOKUP(G91,'2017'!$F$10:K176,5,0)</f>
        <v>253.19926873857401</v>
      </c>
      <c r="N91" s="21">
        <f>VLOOKUP('2018'!G91,'2017'!$F$10:K176,6,0)</f>
        <v>165.89928057553956</v>
      </c>
      <c r="O91">
        <f t="shared" si="6"/>
        <v>0.73528101911742405</v>
      </c>
      <c r="P91">
        <f t="shared" si="7"/>
        <v>1.0903275874493024</v>
      </c>
    </row>
    <row r="92" spans="1:16">
      <c r="A92" s="18" t="str">
        <f>[2]hidden1!A92</f>
        <v>Сахалинская область</v>
      </c>
      <c r="B92" s="19">
        <f>[2]hidden1!AT92</f>
        <v>133602</v>
      </c>
      <c r="C92" s="19">
        <f>[2]hidden1!AU92</f>
        <v>9293</v>
      </c>
      <c r="D92" s="19">
        <f>[2]hidden1!AV92</f>
        <v>113476</v>
      </c>
      <c r="G92" s="16" t="s">
        <v>2</v>
      </c>
      <c r="H92" s="33">
        <v>162124</v>
      </c>
      <c r="I92" s="33">
        <v>23037</v>
      </c>
      <c r="J92" s="33">
        <v>61162</v>
      </c>
      <c r="K92" s="21">
        <f t="shared" si="4"/>
        <v>2478.962660066717</v>
      </c>
      <c r="L92" s="21">
        <f t="shared" si="5"/>
        <v>538.98621734992423</v>
      </c>
      <c r="M92" s="21">
        <f>VLOOKUP(G92,'2017'!$F$10:K177,5,0)</f>
        <v>2250.3777751946996</v>
      </c>
      <c r="N92" s="21">
        <f>VLOOKUP('2018'!G92,'2017'!$F$10:K177,6,0)</f>
        <v>502.8270287168952</v>
      </c>
      <c r="O92">
        <f t="shared" si="6"/>
        <v>1.1015762275079528</v>
      </c>
      <c r="P92">
        <f t="shared" si="7"/>
        <v>1.0719117839096666</v>
      </c>
    </row>
    <row r="93" spans="1:16">
      <c r="A93" s="18" t="str">
        <f>[2]hidden1!A93</f>
        <v>Забайкальский край</v>
      </c>
      <c r="B93" s="19">
        <f>[2]hidden1!AT93</f>
        <v>225704</v>
      </c>
      <c r="C93" s="19">
        <f>[2]hidden1!AU93</f>
        <v>33407</v>
      </c>
      <c r="D93" s="19">
        <f>[2]hidden1!AV93</f>
        <v>168705</v>
      </c>
      <c r="G93" s="16" t="s">
        <v>9</v>
      </c>
      <c r="H93" s="33">
        <v>282931</v>
      </c>
      <c r="I93" s="33">
        <v>9480</v>
      </c>
      <c r="J93" s="33">
        <v>86314</v>
      </c>
      <c r="K93" s="21">
        <f t="shared" si="4"/>
        <v>283.77286197503514</v>
      </c>
      <c r="L93" s="21">
        <f t="shared" si="5"/>
        <v>511.62680418481966</v>
      </c>
      <c r="M93" s="21">
        <f>VLOOKUP(G93,'2017'!$F$10:K178,5,0)</f>
        <v>266.21244207101864</v>
      </c>
      <c r="N93" s="21">
        <f>VLOOKUP('2018'!G93,'2017'!$F$10:K178,6,0)</f>
        <v>487.2301583954403</v>
      </c>
      <c r="O93">
        <f t="shared" si="6"/>
        <v>1.0659639337943936</v>
      </c>
      <c r="P93">
        <f t="shared" si="7"/>
        <v>1.0500721175998691</v>
      </c>
    </row>
    <row r="94" spans="1:16">
      <c r="A94" s="18" t="str">
        <f>[2]hidden1!A94</f>
        <v>Еврейская автономная область</v>
      </c>
      <c r="B94" s="19">
        <f>[2]hidden1!AT94</f>
        <v>44672</v>
      </c>
      <c r="C94" s="19">
        <f>[2]hidden1!AU94</f>
        <v>3160</v>
      </c>
      <c r="D94" s="19">
        <f>[2]hidden1!AV94</f>
        <v>33245</v>
      </c>
      <c r="G94" s="16" t="s">
        <v>1</v>
      </c>
      <c r="H94" s="33">
        <v>65848</v>
      </c>
      <c r="I94" s="33">
        <v>1421</v>
      </c>
      <c r="J94" s="33">
        <v>15020</v>
      </c>
      <c r="K94" s="21">
        <f t="shared" si="4"/>
        <v>449.68354430379748</v>
      </c>
      <c r="L94" s="21">
        <f t="shared" si="5"/>
        <v>451.79726274627762</v>
      </c>
      <c r="M94" s="21">
        <f>VLOOKUP(G94,'2017'!$F$10:K179,5,0)</f>
        <v>384.89208633093523</v>
      </c>
      <c r="N94" s="21">
        <f>VLOOKUP('2018'!G94,'2017'!$F$10:K179,6,0)</f>
        <v>428.05557255645999</v>
      </c>
      <c r="O94">
        <f t="shared" si="6"/>
        <v>1.1683366852005206</v>
      </c>
      <c r="P94">
        <f t="shared" si="7"/>
        <v>1.0554640371763555</v>
      </c>
    </row>
    <row r="95" spans="1:16">
      <c r="A95" s="18" t="str">
        <f>[2]hidden1!A95</f>
        <v>Чукотский АО</v>
      </c>
      <c r="B95" s="19">
        <f>[2]hidden1!AT95</f>
        <v>9683</v>
      </c>
      <c r="C95" s="19">
        <f>[2]hidden1!AU95</f>
        <v>113</v>
      </c>
      <c r="D95" s="19">
        <f>[2]hidden1!AV95</f>
        <v>9023</v>
      </c>
      <c r="G95" s="23" t="s">
        <v>0</v>
      </c>
      <c r="H95" s="33">
        <v>3502</v>
      </c>
      <c r="I95" s="33">
        <v>295</v>
      </c>
      <c r="J95" s="33">
        <v>1597</v>
      </c>
      <c r="K95" s="21">
        <f t="shared" si="4"/>
        <v>2610.6194690265484</v>
      </c>
      <c r="L95" s="21">
        <f t="shared" si="5"/>
        <v>176.99213122021501</v>
      </c>
      <c r="M95" s="21" t="e">
        <f>VLOOKUP(G95,'2017'!$F$10:K180,5,0)</f>
        <v>#N/A</v>
      </c>
      <c r="N95" s="21" t="e">
        <f>VLOOKUP('2018'!G95,'2017'!$F$10:K180,6,0)</f>
        <v>#N/A</v>
      </c>
      <c r="O95" t="e">
        <f t="shared" si="6"/>
        <v>#N/A</v>
      </c>
      <c r="P95" t="e">
        <f t="shared" si="7"/>
        <v>#N/A</v>
      </c>
    </row>
  </sheetData>
  <mergeCells count="8">
    <mergeCell ref="N7:N8"/>
    <mergeCell ref="C6:C8"/>
    <mergeCell ref="D6:D8"/>
    <mergeCell ref="A5:A8"/>
    <mergeCell ref="B5:B8"/>
    <mergeCell ref="K7:K8"/>
    <mergeCell ref="L7:L8"/>
    <mergeCell ref="M7:M8"/>
  </mergeCells>
  <conditionalFormatting sqref="L1:L1048576">
    <cfRule type="cellIs" dxfId="11" priority="1" operator="greaterThan">
      <formula>3000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workbookViewId="0">
      <selection activeCell="K34" sqref="K34"/>
    </sheetView>
  </sheetViews>
  <sheetFormatPr defaultRowHeight="12.75"/>
  <cols>
    <col min="1" max="1" width="39" customWidth="1"/>
    <col min="2" max="2" width="15" customWidth="1"/>
    <col min="3" max="3" width="16.85546875" customWidth="1"/>
    <col min="4" max="4" width="14.5703125" customWidth="1"/>
    <col min="5" max="5" width="14.140625" customWidth="1"/>
    <col min="6" max="6" width="15.5703125" customWidth="1"/>
    <col min="8" max="8" width="33.28515625" customWidth="1"/>
    <col min="9" max="9" width="14.42578125" customWidth="1"/>
    <col min="11" max="11" width="19.140625" customWidth="1"/>
    <col min="12" max="12" width="12.7109375" customWidth="1"/>
    <col min="13" max="13" width="13.85546875" customWidth="1"/>
    <col min="14" max="14" width="13.7109375" customWidth="1"/>
    <col min="15" max="15" width="13" customWidth="1"/>
    <col min="17" max="17" width="10" customWidth="1"/>
  </cols>
  <sheetData>
    <row r="1" spans="1:17" ht="12.75" customHeight="1">
      <c r="A1" s="86" t="s">
        <v>91</v>
      </c>
      <c r="B1" s="84" t="s">
        <v>102</v>
      </c>
      <c r="C1" s="83" t="s">
        <v>85</v>
      </c>
      <c r="D1" s="83"/>
      <c r="E1" s="83"/>
      <c r="F1" s="83"/>
      <c r="H1" s="83" t="s">
        <v>91</v>
      </c>
      <c r="I1" s="84" t="s">
        <v>107</v>
      </c>
      <c r="J1" s="84" t="s">
        <v>108</v>
      </c>
      <c r="K1" s="85" t="s">
        <v>85</v>
      </c>
      <c r="L1" s="85"/>
      <c r="M1" s="85"/>
      <c r="N1" s="85"/>
    </row>
    <row r="2" spans="1:17" ht="12.75" customHeight="1">
      <c r="A2" s="86"/>
      <c r="B2" s="84"/>
      <c r="C2" s="83" t="s">
        <v>103</v>
      </c>
      <c r="D2" s="83" t="s">
        <v>104</v>
      </c>
      <c r="E2" s="83" t="s">
        <v>105</v>
      </c>
      <c r="F2" s="83" t="s">
        <v>106</v>
      </c>
      <c r="H2" s="83"/>
      <c r="I2" s="84"/>
      <c r="J2" s="84"/>
      <c r="K2" s="83" t="s">
        <v>109</v>
      </c>
      <c r="L2" s="83" t="s">
        <v>110</v>
      </c>
      <c r="M2" s="83" t="s">
        <v>111</v>
      </c>
      <c r="N2" s="83" t="s">
        <v>106</v>
      </c>
    </row>
    <row r="3" spans="1:17">
      <c r="A3" s="86"/>
      <c r="B3" s="84"/>
      <c r="C3" s="83"/>
      <c r="D3" s="83"/>
      <c r="E3" s="83"/>
      <c r="F3" s="83"/>
      <c r="H3" s="83"/>
      <c r="I3" s="84"/>
      <c r="J3" s="84"/>
      <c r="K3" s="83"/>
      <c r="L3" s="83"/>
      <c r="M3" s="83"/>
      <c r="N3" s="83"/>
    </row>
    <row r="4" spans="1:17" ht="27.75" customHeight="1">
      <c r="A4" s="86"/>
      <c r="B4" s="84"/>
      <c r="C4" s="83"/>
      <c r="D4" s="83"/>
      <c r="E4" s="83"/>
      <c r="F4" s="83"/>
      <c r="H4" s="83"/>
      <c r="I4" s="84"/>
      <c r="J4" s="84"/>
      <c r="K4" s="83"/>
      <c r="L4" s="83"/>
      <c r="M4" s="83"/>
      <c r="N4" s="83"/>
      <c r="O4" t="s">
        <v>112</v>
      </c>
      <c r="P4" t="s">
        <v>113</v>
      </c>
      <c r="Q4" t="s">
        <v>114</v>
      </c>
    </row>
    <row r="5" spans="1:17" ht="12.75" customHeight="1">
      <c r="A5" s="25" t="s">
        <v>87</v>
      </c>
      <c r="B5" s="26">
        <v>2300</v>
      </c>
      <c r="C5" s="26">
        <v>2301</v>
      </c>
      <c r="D5" s="26">
        <v>2302</v>
      </c>
      <c r="E5" s="26">
        <v>2303</v>
      </c>
      <c r="F5" s="26">
        <v>2304</v>
      </c>
      <c r="H5" s="26" t="s">
        <v>87</v>
      </c>
      <c r="I5" s="26">
        <v>2400</v>
      </c>
      <c r="J5" s="26">
        <v>2500</v>
      </c>
      <c r="K5" s="26">
        <v>2501</v>
      </c>
      <c r="L5" s="26">
        <v>2502</v>
      </c>
      <c r="M5" s="26">
        <v>2503</v>
      </c>
      <c r="N5" s="26">
        <v>2504</v>
      </c>
    </row>
    <row r="6" spans="1:17">
      <c r="A6" s="27" t="s">
        <v>86</v>
      </c>
      <c r="B6" s="28">
        <v>29525896</v>
      </c>
      <c r="C6" s="28">
        <v>3716761</v>
      </c>
      <c r="D6" s="28">
        <v>6931482</v>
      </c>
      <c r="E6" s="28">
        <v>16916189</v>
      </c>
      <c r="F6" s="28">
        <v>1961464</v>
      </c>
      <c r="H6" s="27" t="s">
        <v>86</v>
      </c>
      <c r="I6" s="28">
        <v>22646016160</v>
      </c>
      <c r="J6" s="28">
        <v>47466642</v>
      </c>
      <c r="K6" s="28">
        <v>8155482</v>
      </c>
      <c r="L6" s="28">
        <v>9552345</v>
      </c>
      <c r="M6" s="28">
        <v>11503005</v>
      </c>
      <c r="N6" s="28">
        <v>18255810</v>
      </c>
      <c r="O6" s="30">
        <f>K6/C6</f>
        <v>2.1942443972049857</v>
      </c>
      <c r="P6" s="30">
        <f t="shared" ref="P6:Q21" si="0">L6/D6</f>
        <v>1.3781100491929432</v>
      </c>
      <c r="Q6" s="30">
        <f t="shared" si="0"/>
        <v>0.67999979191530668</v>
      </c>
    </row>
    <row r="7" spans="1:17">
      <c r="A7" s="29" t="s">
        <v>84</v>
      </c>
      <c r="B7" s="28">
        <v>492447</v>
      </c>
      <c r="C7" s="28">
        <v>44919</v>
      </c>
      <c r="D7" s="28">
        <v>84628</v>
      </c>
      <c r="E7" s="28">
        <v>325481</v>
      </c>
      <c r="F7" s="28">
        <v>37419</v>
      </c>
      <c r="H7" s="29" t="s">
        <v>84</v>
      </c>
      <c r="I7" s="28">
        <v>297447251</v>
      </c>
      <c r="J7" s="28">
        <v>883129</v>
      </c>
      <c r="K7" s="28">
        <v>80189</v>
      </c>
      <c r="L7" s="28">
        <v>169533</v>
      </c>
      <c r="M7" s="28">
        <v>180629</v>
      </c>
      <c r="N7" s="28">
        <v>452778</v>
      </c>
      <c r="O7" s="30">
        <f t="shared" ref="O7:Q70" si="1">K7/C7</f>
        <v>1.7851911217970124</v>
      </c>
      <c r="P7" s="30">
        <f t="shared" si="0"/>
        <v>2.0032731483669708</v>
      </c>
      <c r="Q7" s="30">
        <f t="shared" si="0"/>
        <v>0.5549601973694317</v>
      </c>
    </row>
    <row r="8" spans="1:17">
      <c r="A8" s="29" t="s">
        <v>83</v>
      </c>
      <c r="B8" s="28">
        <v>328962</v>
      </c>
      <c r="C8" s="28">
        <v>12658</v>
      </c>
      <c r="D8" s="28">
        <v>88433</v>
      </c>
      <c r="E8" s="28">
        <v>205532</v>
      </c>
      <c r="F8" s="28">
        <v>22339</v>
      </c>
      <c r="H8" s="29" t="s">
        <v>83</v>
      </c>
      <c r="I8" s="28">
        <v>175480211</v>
      </c>
      <c r="J8" s="28">
        <v>369521</v>
      </c>
      <c r="K8" s="28">
        <v>31431</v>
      </c>
      <c r="L8" s="28">
        <v>100556</v>
      </c>
      <c r="M8" s="28">
        <v>102103</v>
      </c>
      <c r="N8" s="28">
        <v>135431</v>
      </c>
      <c r="O8" s="30">
        <f t="shared" si="1"/>
        <v>2.4830936956865224</v>
      </c>
      <c r="P8" s="30">
        <f t="shared" si="0"/>
        <v>1.1370868341003924</v>
      </c>
      <c r="Q8" s="30">
        <f t="shared" si="0"/>
        <v>0.49677422493820911</v>
      </c>
    </row>
    <row r="9" spans="1:17">
      <c r="A9" s="29" t="s">
        <v>82</v>
      </c>
      <c r="B9" s="28">
        <v>499676</v>
      </c>
      <c r="C9" s="28">
        <v>44332</v>
      </c>
      <c r="D9" s="28">
        <v>95135</v>
      </c>
      <c r="E9" s="28">
        <v>330066</v>
      </c>
      <c r="F9" s="28">
        <v>30143</v>
      </c>
      <c r="H9" s="29" t="s">
        <v>82</v>
      </c>
      <c r="I9" s="28">
        <v>273785365</v>
      </c>
      <c r="J9" s="28">
        <v>775460</v>
      </c>
      <c r="K9" s="28">
        <v>40067</v>
      </c>
      <c r="L9" s="28">
        <v>159211</v>
      </c>
      <c r="M9" s="28">
        <v>225538</v>
      </c>
      <c r="N9" s="28">
        <v>350644</v>
      </c>
      <c r="O9" s="30">
        <f t="shared" si="1"/>
        <v>0.90379409907064878</v>
      </c>
      <c r="P9" s="30">
        <f t="shared" si="0"/>
        <v>1.6735270930782573</v>
      </c>
      <c r="Q9" s="30">
        <f t="shared" si="0"/>
        <v>0.68331182248398803</v>
      </c>
    </row>
    <row r="10" spans="1:17">
      <c r="A10" s="29" t="s">
        <v>81</v>
      </c>
      <c r="B10" s="28">
        <v>659633</v>
      </c>
      <c r="C10" s="28">
        <v>85734</v>
      </c>
      <c r="D10" s="28">
        <v>134546</v>
      </c>
      <c r="E10" s="28">
        <v>418786</v>
      </c>
      <c r="F10" s="28">
        <v>20567</v>
      </c>
      <c r="H10" s="29" t="s">
        <v>81</v>
      </c>
      <c r="I10" s="28">
        <v>531131377</v>
      </c>
      <c r="J10" s="28">
        <v>1201558</v>
      </c>
      <c r="K10" s="28">
        <v>267243</v>
      </c>
      <c r="L10" s="28">
        <v>196455</v>
      </c>
      <c r="M10" s="28">
        <v>327950</v>
      </c>
      <c r="N10" s="28">
        <v>409910</v>
      </c>
      <c r="O10" s="30">
        <f t="shared" si="1"/>
        <v>3.1171180628455457</v>
      </c>
      <c r="P10" s="30">
        <f t="shared" si="0"/>
        <v>1.4601325940570511</v>
      </c>
      <c r="Q10" s="30">
        <f t="shared" si="0"/>
        <v>0.78309685615087421</v>
      </c>
    </row>
    <row r="11" spans="1:17">
      <c r="A11" s="29" t="s">
        <v>80</v>
      </c>
      <c r="B11" s="28">
        <v>226395</v>
      </c>
      <c r="C11" s="28">
        <v>5808</v>
      </c>
      <c r="D11" s="28">
        <v>111987</v>
      </c>
      <c r="E11" s="28">
        <v>102664</v>
      </c>
      <c r="F11" s="28">
        <v>5936</v>
      </c>
      <c r="H11" s="29" t="s">
        <v>80</v>
      </c>
      <c r="I11" s="28">
        <v>92569430</v>
      </c>
      <c r="J11" s="28">
        <v>228607</v>
      </c>
      <c r="K11" s="28">
        <v>5029</v>
      </c>
      <c r="L11" s="28">
        <v>131339</v>
      </c>
      <c r="M11" s="28">
        <v>32968</v>
      </c>
      <c r="N11" s="28">
        <v>59271</v>
      </c>
      <c r="O11" s="30">
        <f t="shared" si="1"/>
        <v>0.86587465564738297</v>
      </c>
      <c r="P11" s="30">
        <f t="shared" si="0"/>
        <v>1.1728057720985472</v>
      </c>
      <c r="Q11" s="30">
        <f t="shared" si="0"/>
        <v>0.32112522403179306</v>
      </c>
    </row>
    <row r="12" spans="1:17">
      <c r="A12" s="29" t="s">
        <v>79</v>
      </c>
      <c r="B12" s="28">
        <v>402745</v>
      </c>
      <c r="C12" s="28">
        <v>47296</v>
      </c>
      <c r="D12" s="28">
        <v>60780</v>
      </c>
      <c r="E12" s="28">
        <v>275183</v>
      </c>
      <c r="F12" s="28">
        <v>19486</v>
      </c>
      <c r="H12" s="29" t="s">
        <v>79</v>
      </c>
      <c r="I12" s="28">
        <v>247015775</v>
      </c>
      <c r="J12" s="28">
        <v>561768</v>
      </c>
      <c r="K12" s="28">
        <v>63203</v>
      </c>
      <c r="L12" s="28">
        <v>71856</v>
      </c>
      <c r="M12" s="28">
        <v>202384</v>
      </c>
      <c r="N12" s="28">
        <v>224325</v>
      </c>
      <c r="O12" s="30">
        <f t="shared" si="1"/>
        <v>1.3363286535859269</v>
      </c>
      <c r="P12" s="30">
        <f t="shared" si="0"/>
        <v>1.1822309970384994</v>
      </c>
      <c r="Q12" s="30">
        <f t="shared" si="0"/>
        <v>0.73545240803392653</v>
      </c>
    </row>
    <row r="13" spans="1:17">
      <c r="A13" s="29" t="s">
        <v>78</v>
      </c>
      <c r="B13" s="28">
        <v>152043</v>
      </c>
      <c r="C13" s="28">
        <v>12817</v>
      </c>
      <c r="D13" s="28">
        <v>23705</v>
      </c>
      <c r="E13" s="28">
        <v>106551</v>
      </c>
      <c r="F13" s="28">
        <v>8970</v>
      </c>
      <c r="H13" s="29" t="s">
        <v>78</v>
      </c>
      <c r="I13" s="28">
        <v>56894288</v>
      </c>
      <c r="J13" s="28">
        <v>211350</v>
      </c>
      <c r="K13" s="28">
        <v>7198</v>
      </c>
      <c r="L13" s="28">
        <v>32497</v>
      </c>
      <c r="M13" s="28">
        <v>43744</v>
      </c>
      <c r="N13" s="28">
        <v>127911</v>
      </c>
      <c r="O13" s="30">
        <f t="shared" si="1"/>
        <v>0.56159787781852233</v>
      </c>
      <c r="P13" s="30">
        <f t="shared" si="0"/>
        <v>1.370892216831892</v>
      </c>
      <c r="Q13" s="30">
        <f t="shared" si="0"/>
        <v>0.41054518493491382</v>
      </c>
    </row>
    <row r="14" spans="1:17">
      <c r="A14" s="29" t="s">
        <v>77</v>
      </c>
      <c r="B14" s="28">
        <v>307934</v>
      </c>
      <c r="C14" s="28">
        <v>78630</v>
      </c>
      <c r="D14" s="28">
        <v>34907</v>
      </c>
      <c r="E14" s="28">
        <v>140184</v>
      </c>
      <c r="F14" s="28">
        <v>54213</v>
      </c>
      <c r="H14" s="29" t="s">
        <v>77</v>
      </c>
      <c r="I14" s="28">
        <v>158730022</v>
      </c>
      <c r="J14" s="28">
        <v>309704</v>
      </c>
      <c r="K14" s="28">
        <v>93811</v>
      </c>
      <c r="L14" s="28">
        <v>40807</v>
      </c>
      <c r="M14" s="28">
        <v>58424</v>
      </c>
      <c r="N14" s="28">
        <v>116662</v>
      </c>
      <c r="O14" s="30">
        <f t="shared" si="1"/>
        <v>1.1930688032557548</v>
      </c>
      <c r="P14" s="30">
        <f t="shared" si="0"/>
        <v>1.169020540292778</v>
      </c>
      <c r="Q14" s="30">
        <f t="shared" si="0"/>
        <v>0.41676653541060321</v>
      </c>
    </row>
    <row r="15" spans="1:17">
      <c r="A15" s="29" t="s">
        <v>76</v>
      </c>
      <c r="B15" s="28">
        <v>302353</v>
      </c>
      <c r="C15" s="28">
        <v>101065</v>
      </c>
      <c r="D15" s="28">
        <v>52057</v>
      </c>
      <c r="E15" s="28">
        <v>138041</v>
      </c>
      <c r="F15" s="28">
        <v>11190</v>
      </c>
      <c r="H15" s="29" t="s">
        <v>76</v>
      </c>
      <c r="I15" s="28">
        <v>147837666</v>
      </c>
      <c r="J15" s="28">
        <v>410789</v>
      </c>
      <c r="K15" s="28">
        <v>122319</v>
      </c>
      <c r="L15" s="28">
        <v>60443</v>
      </c>
      <c r="M15" s="28">
        <v>86913</v>
      </c>
      <c r="N15" s="28">
        <v>141114</v>
      </c>
      <c r="O15" s="30">
        <f t="shared" si="1"/>
        <v>1.2103003017859792</v>
      </c>
      <c r="P15" s="30">
        <f t="shared" si="0"/>
        <v>1.1610926484430528</v>
      </c>
      <c r="Q15" s="30">
        <f t="shared" si="0"/>
        <v>0.62961728761744695</v>
      </c>
    </row>
    <row r="16" spans="1:17">
      <c r="A16" s="29" t="s">
        <v>75</v>
      </c>
      <c r="B16" s="28">
        <v>2298344</v>
      </c>
      <c r="C16" s="28">
        <v>670059</v>
      </c>
      <c r="D16" s="28">
        <v>481597</v>
      </c>
      <c r="E16" s="28">
        <v>1091212</v>
      </c>
      <c r="F16" s="28">
        <v>55476</v>
      </c>
      <c r="H16" s="29" t="s">
        <v>75</v>
      </c>
      <c r="I16" s="28">
        <v>4464272201</v>
      </c>
      <c r="J16" s="28">
        <v>9797276</v>
      </c>
      <c r="K16" s="28">
        <v>1762987</v>
      </c>
      <c r="L16" s="28">
        <v>2868360</v>
      </c>
      <c r="M16" s="28">
        <v>3075877</v>
      </c>
      <c r="N16" s="28">
        <v>2090052</v>
      </c>
      <c r="O16" s="30">
        <f t="shared" si="1"/>
        <v>2.6310921874043927</v>
      </c>
      <c r="P16" s="30">
        <f t="shared" si="0"/>
        <v>5.9559341108852424</v>
      </c>
      <c r="Q16" s="30">
        <f t="shared" si="0"/>
        <v>2.8187712378529564</v>
      </c>
    </row>
    <row r="17" spans="1:17">
      <c r="A17" s="29" t="s">
        <v>74</v>
      </c>
      <c r="B17" s="28">
        <v>222720</v>
      </c>
      <c r="C17" s="28">
        <v>14178</v>
      </c>
      <c r="D17" s="28">
        <v>35936</v>
      </c>
      <c r="E17" s="28">
        <v>151668</v>
      </c>
      <c r="F17" s="28">
        <v>20938</v>
      </c>
      <c r="H17" s="29" t="s">
        <v>74</v>
      </c>
      <c r="I17" s="28">
        <v>136335765</v>
      </c>
      <c r="J17" s="28">
        <v>292609</v>
      </c>
      <c r="K17" s="28">
        <v>108644</v>
      </c>
      <c r="L17" s="28">
        <v>37599</v>
      </c>
      <c r="M17" s="28">
        <v>65921</v>
      </c>
      <c r="N17" s="28">
        <v>80445</v>
      </c>
      <c r="O17" s="30">
        <f t="shared" si="1"/>
        <v>7.6628579489349695</v>
      </c>
      <c r="P17" s="30">
        <f t="shared" si="0"/>
        <v>1.0462767141585041</v>
      </c>
      <c r="Q17" s="30">
        <f t="shared" si="0"/>
        <v>0.43464013503177995</v>
      </c>
    </row>
    <row r="18" spans="1:17">
      <c r="A18" s="29" t="s">
        <v>73</v>
      </c>
      <c r="B18" s="28">
        <v>371818</v>
      </c>
      <c r="C18" s="28">
        <v>19344</v>
      </c>
      <c r="D18" s="28">
        <v>47129</v>
      </c>
      <c r="E18" s="28">
        <v>282933</v>
      </c>
      <c r="F18" s="28">
        <v>22412</v>
      </c>
      <c r="H18" s="29" t="s">
        <v>73</v>
      </c>
      <c r="I18" s="28">
        <v>170053343</v>
      </c>
      <c r="J18" s="28">
        <v>470660</v>
      </c>
      <c r="K18" s="28">
        <v>69674</v>
      </c>
      <c r="L18" s="28">
        <v>60081</v>
      </c>
      <c r="M18" s="28">
        <v>153808</v>
      </c>
      <c r="N18" s="28">
        <v>187097</v>
      </c>
      <c r="O18" s="30">
        <f t="shared" si="1"/>
        <v>3.6018403639371379</v>
      </c>
      <c r="P18" s="30">
        <f t="shared" si="0"/>
        <v>1.2748201744149037</v>
      </c>
      <c r="Q18" s="30">
        <f t="shared" si="0"/>
        <v>0.54361986760116354</v>
      </c>
    </row>
    <row r="19" spans="1:17">
      <c r="A19" s="29" t="s">
        <v>72</v>
      </c>
      <c r="B19" s="28">
        <v>287810</v>
      </c>
      <c r="C19" s="28">
        <v>19479</v>
      </c>
      <c r="D19" s="28">
        <v>70436</v>
      </c>
      <c r="E19" s="28">
        <v>187938</v>
      </c>
      <c r="F19" s="28">
        <v>9957</v>
      </c>
      <c r="H19" s="29" t="s">
        <v>72</v>
      </c>
      <c r="I19" s="28">
        <v>83369184</v>
      </c>
      <c r="J19" s="28">
        <v>240069</v>
      </c>
      <c r="K19" s="28">
        <v>25597</v>
      </c>
      <c r="L19" s="28">
        <v>45687</v>
      </c>
      <c r="M19" s="28">
        <v>58789</v>
      </c>
      <c r="N19" s="28">
        <v>109996</v>
      </c>
      <c r="O19" s="30">
        <f t="shared" si="1"/>
        <v>1.3140818317162073</v>
      </c>
      <c r="P19" s="30">
        <f t="shared" si="0"/>
        <v>0.64863138167982282</v>
      </c>
      <c r="Q19" s="30">
        <f t="shared" si="0"/>
        <v>0.31281060775362085</v>
      </c>
    </row>
    <row r="20" spans="1:17">
      <c r="A20" s="29" t="s">
        <v>71</v>
      </c>
      <c r="B20" s="28">
        <v>313600</v>
      </c>
      <c r="C20" s="28">
        <v>12281</v>
      </c>
      <c r="D20" s="28">
        <v>46808</v>
      </c>
      <c r="E20" s="28">
        <v>230437</v>
      </c>
      <c r="F20" s="28">
        <v>24074</v>
      </c>
      <c r="H20" s="29" t="s">
        <v>71</v>
      </c>
      <c r="I20" s="28">
        <v>199126298</v>
      </c>
      <c r="J20" s="28">
        <v>509176</v>
      </c>
      <c r="K20" s="28">
        <v>198072</v>
      </c>
      <c r="L20" s="28">
        <v>41355</v>
      </c>
      <c r="M20" s="28">
        <v>113095</v>
      </c>
      <c r="N20" s="28">
        <v>156654</v>
      </c>
      <c r="O20" s="30">
        <f t="shared" si="1"/>
        <v>16.128328312026706</v>
      </c>
      <c r="P20" s="30">
        <f t="shared" si="0"/>
        <v>0.88350282003076397</v>
      </c>
      <c r="Q20" s="30">
        <f t="shared" si="0"/>
        <v>0.49078489999435854</v>
      </c>
    </row>
    <row r="21" spans="1:17">
      <c r="A21" s="29" t="s">
        <v>70</v>
      </c>
      <c r="B21" s="28">
        <v>503659</v>
      </c>
      <c r="C21" s="28">
        <v>58624</v>
      </c>
      <c r="D21" s="28">
        <v>90860</v>
      </c>
      <c r="E21" s="28">
        <v>327882</v>
      </c>
      <c r="F21" s="28">
        <v>26293</v>
      </c>
      <c r="H21" s="29" t="s">
        <v>70</v>
      </c>
      <c r="I21" s="28">
        <v>365222011</v>
      </c>
      <c r="J21" s="28">
        <v>743943</v>
      </c>
      <c r="K21" s="28">
        <v>78510</v>
      </c>
      <c r="L21" s="28">
        <v>149444</v>
      </c>
      <c r="M21" s="28">
        <v>278507</v>
      </c>
      <c r="N21" s="28">
        <v>237482</v>
      </c>
      <c r="O21" s="30">
        <f t="shared" si="1"/>
        <v>1.3392126091703056</v>
      </c>
      <c r="P21" s="30">
        <f t="shared" si="0"/>
        <v>1.6447721769755668</v>
      </c>
      <c r="Q21" s="30">
        <f t="shared" si="0"/>
        <v>0.8494122885672285</v>
      </c>
    </row>
    <row r="22" spans="1:17">
      <c r="A22" s="29" t="s">
        <v>69</v>
      </c>
      <c r="B22" s="28">
        <v>440160</v>
      </c>
      <c r="C22" s="28">
        <v>28172</v>
      </c>
      <c r="D22" s="28">
        <v>80907</v>
      </c>
      <c r="E22" s="28">
        <v>307995</v>
      </c>
      <c r="F22" s="28">
        <v>23086</v>
      </c>
      <c r="H22" s="29" t="s">
        <v>69</v>
      </c>
      <c r="I22" s="28">
        <v>332642643</v>
      </c>
      <c r="J22" s="28">
        <v>825091</v>
      </c>
      <c r="K22" s="28">
        <v>54238</v>
      </c>
      <c r="L22" s="28">
        <v>145177</v>
      </c>
      <c r="M22" s="28">
        <v>344251</v>
      </c>
      <c r="N22" s="28">
        <v>281425</v>
      </c>
      <c r="O22" s="30">
        <f t="shared" si="1"/>
        <v>1.925244924038052</v>
      </c>
      <c r="P22" s="30">
        <f t="shared" si="1"/>
        <v>1.7943688432397691</v>
      </c>
      <c r="Q22" s="30">
        <f t="shared" si="1"/>
        <v>1.1177161966915048</v>
      </c>
    </row>
    <row r="23" spans="1:17">
      <c r="A23" s="29" t="s">
        <v>68</v>
      </c>
      <c r="B23" s="28">
        <v>367542</v>
      </c>
      <c r="C23" s="28">
        <v>21868</v>
      </c>
      <c r="D23" s="28">
        <v>56531</v>
      </c>
      <c r="E23" s="28">
        <v>277164</v>
      </c>
      <c r="F23" s="28">
        <v>11979</v>
      </c>
      <c r="H23" s="29" t="s">
        <v>68</v>
      </c>
      <c r="I23" s="28">
        <v>135182562</v>
      </c>
      <c r="J23" s="28">
        <v>400498</v>
      </c>
      <c r="K23" s="28">
        <v>26868</v>
      </c>
      <c r="L23" s="28">
        <v>64387</v>
      </c>
      <c r="M23" s="28">
        <v>140041</v>
      </c>
      <c r="N23" s="28">
        <v>169202</v>
      </c>
      <c r="O23" s="30">
        <f t="shared" si="1"/>
        <v>1.2286445948417779</v>
      </c>
      <c r="P23" s="30">
        <f t="shared" si="1"/>
        <v>1.1389679998584847</v>
      </c>
      <c r="Q23" s="30">
        <f t="shared" si="1"/>
        <v>0.50526403140378984</v>
      </c>
    </row>
    <row r="24" spans="1:17">
      <c r="A24" s="29" t="s">
        <v>67</v>
      </c>
      <c r="B24" s="28">
        <v>143176</v>
      </c>
      <c r="C24" s="28">
        <v>752</v>
      </c>
      <c r="D24" s="28">
        <v>41335</v>
      </c>
      <c r="E24" s="28">
        <v>98308</v>
      </c>
      <c r="F24" s="28">
        <v>2781</v>
      </c>
      <c r="H24" s="29" t="s">
        <v>67</v>
      </c>
      <c r="I24" s="28">
        <v>556490792</v>
      </c>
      <c r="J24" s="28">
        <v>645392</v>
      </c>
      <c r="K24" s="28">
        <v>1853</v>
      </c>
      <c r="L24" s="28">
        <v>174510</v>
      </c>
      <c r="M24" s="28">
        <v>48703</v>
      </c>
      <c r="N24" s="28">
        <v>420326</v>
      </c>
      <c r="O24" s="30">
        <f t="shared" si="1"/>
        <v>2.4640957446808511</v>
      </c>
      <c r="P24" s="30">
        <f t="shared" si="1"/>
        <v>4.2218458933107534</v>
      </c>
      <c r="Q24" s="30">
        <f t="shared" si="1"/>
        <v>0.49541237742604877</v>
      </c>
    </row>
    <row r="25" spans="1:17">
      <c r="A25" s="29" t="s">
        <v>66</v>
      </c>
      <c r="B25" s="28">
        <v>98093</v>
      </c>
      <c r="C25" s="28">
        <v>36285</v>
      </c>
      <c r="D25" s="28">
        <v>15588</v>
      </c>
      <c r="E25" s="28">
        <v>27860</v>
      </c>
      <c r="F25" s="28">
        <v>18360</v>
      </c>
      <c r="H25" s="29" t="s">
        <v>66</v>
      </c>
      <c r="I25" s="28">
        <v>32204039</v>
      </c>
      <c r="J25" s="28">
        <v>104532</v>
      </c>
      <c r="K25" s="28">
        <v>15671</v>
      </c>
      <c r="L25" s="28">
        <v>20385</v>
      </c>
      <c r="M25" s="28">
        <v>9284</v>
      </c>
      <c r="N25" s="28">
        <v>59192</v>
      </c>
      <c r="O25" s="30">
        <f t="shared" si="1"/>
        <v>0.43188645445776491</v>
      </c>
      <c r="P25" s="30">
        <f t="shared" si="1"/>
        <v>1.3077367205542725</v>
      </c>
      <c r="Q25" s="30">
        <f t="shared" si="1"/>
        <v>0.33323761665470208</v>
      </c>
    </row>
    <row r="26" spans="1:17">
      <c r="A26" s="29" t="s">
        <v>65</v>
      </c>
      <c r="B26" s="28">
        <v>110453</v>
      </c>
      <c r="C26" s="28">
        <v>9215</v>
      </c>
      <c r="D26" s="28">
        <v>14110</v>
      </c>
      <c r="E26" s="28">
        <v>76845</v>
      </c>
      <c r="F26" s="28">
        <v>10283</v>
      </c>
      <c r="H26" s="29" t="s">
        <v>65</v>
      </c>
      <c r="I26" s="28">
        <v>16838364</v>
      </c>
      <c r="J26" s="28">
        <v>72172</v>
      </c>
      <c r="K26" s="28">
        <v>1332</v>
      </c>
      <c r="L26" s="28">
        <v>4117</v>
      </c>
      <c r="M26" s="28">
        <v>10907</v>
      </c>
      <c r="N26" s="28">
        <v>55816</v>
      </c>
      <c r="O26" s="30">
        <f t="shared" si="1"/>
        <v>0.14454693434617472</v>
      </c>
      <c r="P26" s="30">
        <f t="shared" si="1"/>
        <v>0.29177888022678949</v>
      </c>
      <c r="Q26" s="30">
        <f t="shared" si="1"/>
        <v>0.14193506409005141</v>
      </c>
    </row>
    <row r="27" spans="1:17">
      <c r="A27" s="29" t="s">
        <v>64</v>
      </c>
      <c r="B27" s="28">
        <v>162288</v>
      </c>
      <c r="C27" s="28">
        <v>4839</v>
      </c>
      <c r="D27" s="28">
        <v>20628</v>
      </c>
      <c r="E27" s="28">
        <v>129969</v>
      </c>
      <c r="F27" s="28">
        <v>6852</v>
      </c>
      <c r="H27" s="29" t="s">
        <v>64</v>
      </c>
      <c r="I27" s="28">
        <v>67031590</v>
      </c>
      <c r="J27" s="28">
        <v>194671</v>
      </c>
      <c r="K27" s="28">
        <v>1237</v>
      </c>
      <c r="L27" s="28">
        <v>33835</v>
      </c>
      <c r="M27" s="28">
        <v>66622</v>
      </c>
      <c r="N27" s="28">
        <v>92977</v>
      </c>
      <c r="O27" s="30">
        <f t="shared" si="1"/>
        <v>0.25563132878693945</v>
      </c>
      <c r="P27" s="30">
        <f t="shared" si="1"/>
        <v>1.6402462672096181</v>
      </c>
      <c r="Q27" s="30">
        <f t="shared" si="1"/>
        <v>0.51259915826081603</v>
      </c>
    </row>
    <row r="28" spans="1:17">
      <c r="A28" s="29" t="s">
        <v>63</v>
      </c>
      <c r="B28" s="28">
        <v>341602</v>
      </c>
      <c r="C28" s="28">
        <v>37009</v>
      </c>
      <c r="D28" s="28">
        <v>28080</v>
      </c>
      <c r="E28" s="28">
        <v>263417</v>
      </c>
      <c r="F28" s="28">
        <v>13096</v>
      </c>
      <c r="H28" s="29" t="s">
        <v>63</v>
      </c>
      <c r="I28" s="28">
        <v>186918220</v>
      </c>
      <c r="J28" s="28">
        <v>238690</v>
      </c>
      <c r="K28" s="28">
        <v>11928</v>
      </c>
      <c r="L28" s="28">
        <v>36050</v>
      </c>
      <c r="M28" s="28">
        <v>79034</v>
      </c>
      <c r="N28" s="28">
        <v>111678</v>
      </c>
      <c r="O28" s="30">
        <f t="shared" si="1"/>
        <v>0.32229998108568186</v>
      </c>
      <c r="P28" s="30">
        <f t="shared" si="1"/>
        <v>1.2838319088319088</v>
      </c>
      <c r="Q28" s="30">
        <f t="shared" si="1"/>
        <v>0.30003378673358211</v>
      </c>
    </row>
    <row r="29" spans="1:17">
      <c r="A29" s="29" t="s">
        <v>62</v>
      </c>
      <c r="B29" s="28">
        <v>167674</v>
      </c>
      <c r="C29" s="28">
        <v>12762</v>
      </c>
      <c r="D29" s="28">
        <v>55514</v>
      </c>
      <c r="E29" s="28">
        <v>92327</v>
      </c>
      <c r="F29" s="28">
        <v>7071</v>
      </c>
      <c r="H29" s="29" t="s">
        <v>62</v>
      </c>
      <c r="I29" s="28">
        <v>119668500</v>
      </c>
      <c r="J29" s="28">
        <v>303451</v>
      </c>
      <c r="K29" s="28">
        <v>22380</v>
      </c>
      <c r="L29" s="28">
        <v>86203</v>
      </c>
      <c r="M29" s="28">
        <v>65972</v>
      </c>
      <c r="N29" s="28">
        <v>128896</v>
      </c>
      <c r="O29" s="30">
        <f t="shared" si="1"/>
        <v>1.7536436295251527</v>
      </c>
      <c r="P29" s="30">
        <f t="shared" si="1"/>
        <v>1.5528155059984869</v>
      </c>
      <c r="Q29" s="30">
        <f t="shared" si="1"/>
        <v>0.71454720720915876</v>
      </c>
    </row>
    <row r="30" spans="1:17">
      <c r="A30" s="29" t="s">
        <v>61</v>
      </c>
      <c r="B30" s="28">
        <v>799422</v>
      </c>
      <c r="C30" s="28">
        <v>113204</v>
      </c>
      <c r="D30" s="28">
        <v>160624</v>
      </c>
      <c r="E30" s="28">
        <v>506636</v>
      </c>
      <c r="F30" s="28">
        <v>18958</v>
      </c>
      <c r="H30" s="29" t="s">
        <v>61</v>
      </c>
      <c r="I30" s="28">
        <v>437205923</v>
      </c>
      <c r="J30" s="28">
        <v>1214627</v>
      </c>
      <c r="K30" s="28">
        <v>146332</v>
      </c>
      <c r="L30" s="28">
        <v>217870</v>
      </c>
      <c r="M30" s="28">
        <v>543567</v>
      </c>
      <c r="N30" s="28">
        <v>306858</v>
      </c>
      <c r="O30" s="30">
        <f t="shared" si="1"/>
        <v>1.2926398360481961</v>
      </c>
      <c r="P30" s="30">
        <f t="shared" si="1"/>
        <v>1.3563975495567289</v>
      </c>
      <c r="Q30" s="30">
        <f t="shared" si="1"/>
        <v>1.0728945436171136</v>
      </c>
    </row>
    <row r="31" spans="1:17">
      <c r="A31" s="29" t="s">
        <v>60</v>
      </c>
      <c r="B31" s="28">
        <v>14896</v>
      </c>
      <c r="C31" s="28">
        <v>3208</v>
      </c>
      <c r="D31" s="28">
        <v>3176</v>
      </c>
      <c r="E31" s="28">
        <v>7064</v>
      </c>
      <c r="F31" s="28">
        <v>1448</v>
      </c>
      <c r="H31" s="29" t="s">
        <v>60</v>
      </c>
      <c r="I31" s="28">
        <v>17437717</v>
      </c>
      <c r="J31" s="28">
        <v>46005</v>
      </c>
      <c r="K31" s="28">
        <v>2222</v>
      </c>
      <c r="L31" s="28">
        <v>3860</v>
      </c>
      <c r="M31" s="28">
        <v>1923</v>
      </c>
      <c r="N31" s="28">
        <v>38000</v>
      </c>
      <c r="O31" s="30">
        <f t="shared" si="1"/>
        <v>0.69264339152119703</v>
      </c>
      <c r="P31" s="30">
        <f t="shared" si="1"/>
        <v>1.2153652392947103</v>
      </c>
      <c r="Q31" s="30">
        <f t="shared" si="1"/>
        <v>0.27222536806342018</v>
      </c>
    </row>
    <row r="32" spans="1:17">
      <c r="A32" s="29" t="s">
        <v>59</v>
      </c>
      <c r="B32" s="28">
        <v>246337</v>
      </c>
      <c r="C32" s="28">
        <v>10291</v>
      </c>
      <c r="D32" s="28">
        <v>31509</v>
      </c>
      <c r="E32" s="28">
        <v>186116</v>
      </c>
      <c r="F32" s="28">
        <v>18421</v>
      </c>
      <c r="H32" s="29" t="s">
        <v>59</v>
      </c>
      <c r="I32" s="28">
        <v>83080511</v>
      </c>
      <c r="J32" s="28">
        <v>247656</v>
      </c>
      <c r="K32" s="28">
        <v>8207</v>
      </c>
      <c r="L32" s="28">
        <v>53756</v>
      </c>
      <c r="M32" s="28">
        <v>108349</v>
      </c>
      <c r="N32" s="28">
        <v>77344</v>
      </c>
      <c r="O32" s="30">
        <f t="shared" si="1"/>
        <v>0.79749295500923134</v>
      </c>
      <c r="P32" s="30">
        <f t="shared" si="1"/>
        <v>1.7060522390428132</v>
      </c>
      <c r="Q32" s="30">
        <f t="shared" si="1"/>
        <v>0.58215843882309959</v>
      </c>
    </row>
    <row r="33" spans="1:17">
      <c r="A33" s="29" t="s">
        <v>58</v>
      </c>
      <c r="B33" s="28">
        <v>258719</v>
      </c>
      <c r="C33" s="28">
        <v>44316</v>
      </c>
      <c r="D33" s="28">
        <v>50759</v>
      </c>
      <c r="E33" s="28">
        <v>157057</v>
      </c>
      <c r="F33" s="28">
        <v>6587</v>
      </c>
      <c r="H33" s="29" t="s">
        <v>58</v>
      </c>
      <c r="I33" s="28">
        <v>152952225</v>
      </c>
      <c r="J33" s="28">
        <v>310690</v>
      </c>
      <c r="K33" s="28">
        <v>55627</v>
      </c>
      <c r="L33" s="28">
        <v>39951</v>
      </c>
      <c r="M33" s="28">
        <v>157898</v>
      </c>
      <c r="N33" s="28">
        <v>57214</v>
      </c>
      <c r="O33" s="30">
        <f t="shared" si="1"/>
        <v>1.2552351295243254</v>
      </c>
      <c r="P33" s="30">
        <f t="shared" si="1"/>
        <v>0.78707224334600756</v>
      </c>
      <c r="Q33" s="30">
        <f t="shared" si="1"/>
        <v>1.005354743819123</v>
      </c>
    </row>
    <row r="34" spans="1:17">
      <c r="A34" s="29" t="s">
        <v>57</v>
      </c>
      <c r="B34" s="28">
        <v>35240</v>
      </c>
      <c r="C34" s="28">
        <v>378</v>
      </c>
      <c r="D34" s="28">
        <v>20181</v>
      </c>
      <c r="E34" s="28">
        <v>12979</v>
      </c>
      <c r="F34" s="28">
        <v>1702</v>
      </c>
      <c r="H34" s="29" t="s">
        <v>57</v>
      </c>
      <c r="I34" s="28">
        <v>317853571</v>
      </c>
      <c r="J34" s="28">
        <v>310129</v>
      </c>
      <c r="K34" s="28">
        <v>168</v>
      </c>
      <c r="L34" s="28">
        <v>12793</v>
      </c>
      <c r="M34" s="28">
        <v>9371</v>
      </c>
      <c r="N34" s="28">
        <v>287797</v>
      </c>
      <c r="O34" s="30">
        <f t="shared" si="1"/>
        <v>0.44444444444444442</v>
      </c>
      <c r="P34" s="30">
        <f t="shared" si="1"/>
        <v>0.63391308656657253</v>
      </c>
      <c r="Q34" s="30">
        <f t="shared" si="1"/>
        <v>0.72201248170120969</v>
      </c>
    </row>
    <row r="35" spans="1:17">
      <c r="A35" s="29" t="s">
        <v>56</v>
      </c>
      <c r="B35" s="28">
        <v>2402</v>
      </c>
      <c r="C35" s="28">
        <v>0</v>
      </c>
      <c r="D35" s="28">
        <v>2023</v>
      </c>
      <c r="E35" s="28">
        <v>145</v>
      </c>
      <c r="F35" s="28">
        <v>234</v>
      </c>
      <c r="H35" s="3" t="s">
        <v>56</v>
      </c>
      <c r="I35" s="28">
        <v>2711575</v>
      </c>
      <c r="J35" s="28">
        <v>6139</v>
      </c>
      <c r="K35" s="28">
        <v>0</v>
      </c>
      <c r="L35" s="28">
        <v>4510</v>
      </c>
      <c r="M35" s="28">
        <v>170</v>
      </c>
      <c r="N35" s="28">
        <v>1459</v>
      </c>
      <c r="O35" s="30" t="e">
        <f t="shared" si="1"/>
        <v>#DIV/0!</v>
      </c>
      <c r="P35" s="30">
        <f t="shared" si="1"/>
        <v>2.2293623331685617</v>
      </c>
      <c r="Q35" s="30">
        <f t="shared" si="1"/>
        <v>1.1724137931034482</v>
      </c>
    </row>
    <row r="36" spans="1:17">
      <c r="A36" s="29" t="s">
        <v>55</v>
      </c>
      <c r="B36" s="28">
        <v>421809</v>
      </c>
      <c r="C36" s="28">
        <v>98223</v>
      </c>
      <c r="D36" s="28">
        <v>115784</v>
      </c>
      <c r="E36" s="28">
        <v>105633</v>
      </c>
      <c r="F36" s="28">
        <v>102169</v>
      </c>
      <c r="H36" s="29" t="s">
        <v>55</v>
      </c>
      <c r="I36" s="28">
        <v>124136484</v>
      </c>
      <c r="J36" s="28">
        <v>641015</v>
      </c>
      <c r="K36" s="28">
        <v>21682</v>
      </c>
      <c r="L36" s="28">
        <v>149583</v>
      </c>
      <c r="M36" s="28">
        <v>26187</v>
      </c>
      <c r="N36" s="28">
        <v>443563</v>
      </c>
      <c r="O36" s="30">
        <f t="shared" si="1"/>
        <v>0.22074259592967024</v>
      </c>
      <c r="P36" s="30">
        <f t="shared" si="1"/>
        <v>1.291914254128377</v>
      </c>
      <c r="Q36" s="30">
        <f t="shared" si="1"/>
        <v>0.24790548408167903</v>
      </c>
    </row>
    <row r="37" spans="1:17">
      <c r="A37" s="29" t="s">
        <v>54</v>
      </c>
      <c r="B37" s="28">
        <v>60867</v>
      </c>
      <c r="C37" s="28">
        <v>2756</v>
      </c>
      <c r="D37" s="28">
        <v>29374</v>
      </c>
      <c r="E37" s="28">
        <v>24372</v>
      </c>
      <c r="F37" s="28">
        <v>4365</v>
      </c>
      <c r="H37" s="29" t="s">
        <v>54</v>
      </c>
      <c r="I37" s="28">
        <v>20997282</v>
      </c>
      <c r="J37" s="28">
        <v>60793</v>
      </c>
      <c r="K37" s="28">
        <v>446</v>
      </c>
      <c r="L37" s="28">
        <v>17073</v>
      </c>
      <c r="M37" s="28">
        <v>18946</v>
      </c>
      <c r="N37" s="28">
        <v>24328</v>
      </c>
      <c r="O37" s="30">
        <f t="shared" si="1"/>
        <v>0.16182873730043543</v>
      </c>
      <c r="P37" s="30">
        <f t="shared" si="1"/>
        <v>0.58122829713351942</v>
      </c>
      <c r="Q37" s="30">
        <f t="shared" si="1"/>
        <v>0.77736747086820945</v>
      </c>
    </row>
    <row r="38" spans="1:17" ht="21">
      <c r="A38" s="29" t="s">
        <v>53</v>
      </c>
      <c r="B38" s="28">
        <v>125964</v>
      </c>
      <c r="C38" s="28">
        <v>12278</v>
      </c>
      <c r="D38" s="28">
        <v>23621</v>
      </c>
      <c r="E38" s="28">
        <v>45428</v>
      </c>
      <c r="F38" s="28">
        <v>44637</v>
      </c>
      <c r="H38" s="29" t="s">
        <v>53</v>
      </c>
      <c r="I38" s="28">
        <v>18768926</v>
      </c>
      <c r="J38" s="28">
        <v>74058</v>
      </c>
      <c r="K38" s="28">
        <v>3373</v>
      </c>
      <c r="L38" s="28">
        <v>8462</v>
      </c>
      <c r="M38" s="28">
        <v>11537</v>
      </c>
      <c r="N38" s="28">
        <v>50686</v>
      </c>
      <c r="O38" s="30">
        <f t="shared" si="1"/>
        <v>0.27471900961068579</v>
      </c>
      <c r="P38" s="30">
        <f t="shared" si="1"/>
        <v>0.35824054866432414</v>
      </c>
      <c r="Q38" s="30">
        <f t="shared" si="1"/>
        <v>0.25396231399137098</v>
      </c>
    </row>
    <row r="39" spans="1:17" ht="21">
      <c r="A39" s="29" t="s">
        <v>52</v>
      </c>
      <c r="B39" s="28">
        <v>138688</v>
      </c>
      <c r="C39" s="28">
        <v>38149</v>
      </c>
      <c r="D39" s="28">
        <v>24446</v>
      </c>
      <c r="E39" s="28">
        <v>69694</v>
      </c>
      <c r="F39" s="28">
        <v>6399</v>
      </c>
      <c r="H39" s="29" t="s">
        <v>52</v>
      </c>
      <c r="I39" s="28">
        <v>85647951</v>
      </c>
      <c r="J39" s="28">
        <v>167782</v>
      </c>
      <c r="K39" s="28">
        <v>20724</v>
      </c>
      <c r="L39" s="28">
        <v>32196</v>
      </c>
      <c r="M39" s="28">
        <v>21659</v>
      </c>
      <c r="N39" s="28">
        <v>93203</v>
      </c>
      <c r="O39" s="30">
        <f t="shared" si="1"/>
        <v>0.54323835487168737</v>
      </c>
      <c r="P39" s="30">
        <f t="shared" si="1"/>
        <v>1.3170252802094413</v>
      </c>
      <c r="Q39" s="30">
        <f t="shared" si="1"/>
        <v>0.31077280684133496</v>
      </c>
    </row>
    <row r="40" spans="1:17" ht="21">
      <c r="A40" s="29" t="s">
        <v>51</v>
      </c>
      <c r="B40" s="28">
        <v>95105</v>
      </c>
      <c r="C40" s="28">
        <v>2713</v>
      </c>
      <c r="D40" s="28">
        <v>49552</v>
      </c>
      <c r="E40" s="28">
        <v>37942</v>
      </c>
      <c r="F40" s="28">
        <v>4898</v>
      </c>
      <c r="H40" s="29" t="s">
        <v>51</v>
      </c>
      <c r="I40" s="28">
        <v>82545581</v>
      </c>
      <c r="J40" s="28">
        <v>164567</v>
      </c>
      <c r="K40" s="28">
        <v>3168</v>
      </c>
      <c r="L40" s="28">
        <v>36821</v>
      </c>
      <c r="M40" s="28">
        <v>18360</v>
      </c>
      <c r="N40" s="28">
        <v>106218</v>
      </c>
      <c r="O40" s="30">
        <f t="shared" si="1"/>
        <v>1.1677110210099522</v>
      </c>
      <c r="P40" s="30">
        <f t="shared" si="1"/>
        <v>0.7430779786890539</v>
      </c>
      <c r="Q40" s="30">
        <f t="shared" si="1"/>
        <v>0.48389647356491489</v>
      </c>
    </row>
    <row r="41" spans="1:17">
      <c r="A41" s="29" t="s">
        <v>50</v>
      </c>
      <c r="B41" s="28">
        <v>265516</v>
      </c>
      <c r="C41" s="28">
        <v>36172</v>
      </c>
      <c r="D41" s="28">
        <v>169663</v>
      </c>
      <c r="E41" s="28">
        <v>54839</v>
      </c>
      <c r="F41" s="28">
        <v>4842</v>
      </c>
      <c r="H41" s="29" t="s">
        <v>50</v>
      </c>
      <c r="I41" s="28">
        <v>44038290</v>
      </c>
      <c r="J41" s="28">
        <v>141822</v>
      </c>
      <c r="K41" s="28">
        <v>18919</v>
      </c>
      <c r="L41" s="28">
        <v>64070</v>
      </c>
      <c r="M41" s="28">
        <v>20887</v>
      </c>
      <c r="N41" s="28">
        <v>37946</v>
      </c>
      <c r="O41" s="30">
        <f t="shared" si="1"/>
        <v>0.52302886210328425</v>
      </c>
      <c r="P41" s="30">
        <f t="shared" si="1"/>
        <v>0.3776309507671089</v>
      </c>
      <c r="Q41" s="30">
        <f t="shared" si="1"/>
        <v>0.38087857181932566</v>
      </c>
    </row>
    <row r="42" spans="1:17">
      <c r="A42" s="29" t="s">
        <v>49</v>
      </c>
      <c r="B42" s="28">
        <v>696612</v>
      </c>
      <c r="C42" s="28">
        <v>74952</v>
      </c>
      <c r="D42" s="28">
        <v>169843</v>
      </c>
      <c r="E42" s="28">
        <v>400336</v>
      </c>
      <c r="F42" s="28">
        <v>51481</v>
      </c>
      <c r="H42" s="29" t="s">
        <v>49</v>
      </c>
      <c r="I42" s="28">
        <v>516999183</v>
      </c>
      <c r="J42" s="28">
        <v>1285912</v>
      </c>
      <c r="K42" s="28">
        <v>505886</v>
      </c>
      <c r="L42" s="28">
        <v>146678</v>
      </c>
      <c r="M42" s="28">
        <v>225719</v>
      </c>
      <c r="N42" s="28">
        <v>407629</v>
      </c>
      <c r="O42" s="30">
        <f t="shared" si="1"/>
        <v>6.7494663251147404</v>
      </c>
      <c r="P42" s="30">
        <f t="shared" si="1"/>
        <v>0.86360933332548295</v>
      </c>
      <c r="Q42" s="30">
        <f t="shared" si="1"/>
        <v>0.56382388793413529</v>
      </c>
    </row>
    <row r="43" spans="1:17">
      <c r="A43" s="29" t="s">
        <v>48</v>
      </c>
      <c r="B43" s="28">
        <v>143818</v>
      </c>
      <c r="C43" s="28">
        <v>22192</v>
      </c>
      <c r="D43" s="28">
        <v>44029</v>
      </c>
      <c r="E43" s="28">
        <v>39673</v>
      </c>
      <c r="F43" s="28">
        <v>37924</v>
      </c>
      <c r="H43" s="29" t="s">
        <v>48</v>
      </c>
      <c r="I43" s="28">
        <v>121732606</v>
      </c>
      <c r="J43" s="28">
        <v>176912</v>
      </c>
      <c r="K43" s="28">
        <v>35139</v>
      </c>
      <c r="L43" s="28">
        <v>35703</v>
      </c>
      <c r="M43" s="28">
        <v>25192</v>
      </c>
      <c r="N43" s="28">
        <v>80878</v>
      </c>
      <c r="O43" s="30">
        <f t="shared" si="1"/>
        <v>1.5834084354722422</v>
      </c>
      <c r="P43" s="30">
        <f t="shared" si="1"/>
        <v>0.81089736310159211</v>
      </c>
      <c r="Q43" s="30">
        <f t="shared" si="1"/>
        <v>0.63499105184886451</v>
      </c>
    </row>
    <row r="44" spans="1:17">
      <c r="A44" s="29" t="s">
        <v>47</v>
      </c>
      <c r="B44" s="28">
        <v>85277</v>
      </c>
      <c r="C44" s="28">
        <v>23728</v>
      </c>
      <c r="D44" s="28">
        <v>51313</v>
      </c>
      <c r="E44" s="28">
        <v>6430</v>
      </c>
      <c r="F44" s="28">
        <v>3806</v>
      </c>
      <c r="H44" s="29" t="s">
        <v>47</v>
      </c>
      <c r="I44" s="28">
        <v>82768196</v>
      </c>
      <c r="J44" s="28">
        <v>157185</v>
      </c>
      <c r="K44" s="28">
        <v>61814</v>
      </c>
      <c r="L44" s="28">
        <v>59819</v>
      </c>
      <c r="M44" s="28">
        <v>5019</v>
      </c>
      <c r="N44" s="28">
        <v>30533</v>
      </c>
      <c r="O44" s="30">
        <f t="shared" si="1"/>
        <v>2.6051078894133513</v>
      </c>
      <c r="P44" s="30">
        <f t="shared" si="1"/>
        <v>1.1657669596398574</v>
      </c>
      <c r="Q44" s="30">
        <f t="shared" si="1"/>
        <v>0.78055987558320372</v>
      </c>
    </row>
    <row r="45" spans="1:17">
      <c r="A45" s="29" t="s">
        <v>46</v>
      </c>
      <c r="B45" s="28">
        <v>161167</v>
      </c>
      <c r="C45" s="28">
        <v>36989</v>
      </c>
      <c r="D45" s="28">
        <v>104670</v>
      </c>
      <c r="E45" s="28">
        <v>16746</v>
      </c>
      <c r="F45" s="28">
        <v>2762</v>
      </c>
      <c r="H45" s="29" t="s">
        <v>46</v>
      </c>
      <c r="I45" s="28">
        <v>163679675</v>
      </c>
      <c r="J45" s="28">
        <v>164372</v>
      </c>
      <c r="K45" s="28">
        <v>31707</v>
      </c>
      <c r="L45" s="28">
        <v>96824</v>
      </c>
      <c r="M45" s="28">
        <v>13225</v>
      </c>
      <c r="N45" s="28">
        <v>22616</v>
      </c>
      <c r="O45" s="30">
        <f t="shared" si="1"/>
        <v>0.85720078942388278</v>
      </c>
      <c r="P45" s="30">
        <f t="shared" si="1"/>
        <v>0.9250406038024267</v>
      </c>
      <c r="Q45" s="30">
        <f t="shared" si="1"/>
        <v>0.78974083363191205</v>
      </c>
    </row>
    <row r="46" spans="1:17">
      <c r="A46" s="29" t="s">
        <v>45</v>
      </c>
      <c r="B46" s="28">
        <v>1482734</v>
      </c>
      <c r="C46" s="28">
        <v>150019</v>
      </c>
      <c r="D46" s="28">
        <v>511443</v>
      </c>
      <c r="E46" s="28">
        <v>769429</v>
      </c>
      <c r="F46" s="28">
        <v>51843</v>
      </c>
      <c r="H46" s="29" t="s">
        <v>45</v>
      </c>
      <c r="I46" s="28">
        <v>3657941420</v>
      </c>
      <c r="J46" s="28">
        <v>3156342</v>
      </c>
      <c r="K46" s="28">
        <v>782937</v>
      </c>
      <c r="L46" s="28">
        <v>579342</v>
      </c>
      <c r="M46" s="28">
        <v>656578</v>
      </c>
      <c r="N46" s="28">
        <v>1137485</v>
      </c>
      <c r="O46" s="30">
        <f t="shared" si="1"/>
        <v>5.2189189369346547</v>
      </c>
      <c r="P46" s="30">
        <f t="shared" si="1"/>
        <v>1.1327596623670673</v>
      </c>
      <c r="Q46" s="30">
        <f t="shared" si="1"/>
        <v>0.85333149647335882</v>
      </c>
    </row>
    <row r="47" spans="1:17">
      <c r="A47" s="29" t="s">
        <v>44</v>
      </c>
      <c r="B47" s="28">
        <v>203070</v>
      </c>
      <c r="C47" s="28">
        <v>13950</v>
      </c>
      <c r="D47" s="28">
        <v>49340</v>
      </c>
      <c r="E47" s="28">
        <v>130866</v>
      </c>
      <c r="F47" s="28">
        <v>8914</v>
      </c>
      <c r="H47" s="29" t="s">
        <v>44</v>
      </c>
      <c r="I47" s="28">
        <v>90518378</v>
      </c>
      <c r="J47" s="28">
        <v>218393</v>
      </c>
      <c r="K47" s="28">
        <v>21585</v>
      </c>
      <c r="L47" s="28">
        <v>28422</v>
      </c>
      <c r="M47" s="28">
        <v>59159</v>
      </c>
      <c r="N47" s="28">
        <v>109227</v>
      </c>
      <c r="O47" s="30">
        <f t="shared" si="1"/>
        <v>1.5473118279569893</v>
      </c>
      <c r="P47" s="30">
        <f t="shared" si="1"/>
        <v>0.57604377786785566</v>
      </c>
      <c r="Q47" s="30">
        <f t="shared" si="1"/>
        <v>0.45205783014686779</v>
      </c>
    </row>
    <row r="48" spans="1:17">
      <c r="A48" s="29" t="s">
        <v>43</v>
      </c>
      <c r="B48" s="28">
        <v>500120</v>
      </c>
      <c r="C48" s="28">
        <v>65284</v>
      </c>
      <c r="D48" s="28">
        <v>174041</v>
      </c>
      <c r="E48" s="28">
        <v>243549</v>
      </c>
      <c r="F48" s="28">
        <v>17246</v>
      </c>
      <c r="H48" s="29" t="s">
        <v>43</v>
      </c>
      <c r="I48" s="28">
        <v>404602739</v>
      </c>
      <c r="J48" s="28">
        <v>820507</v>
      </c>
      <c r="K48" s="28">
        <v>313834</v>
      </c>
      <c r="L48" s="28">
        <v>168770</v>
      </c>
      <c r="M48" s="28">
        <v>105574</v>
      </c>
      <c r="N48" s="28">
        <v>232329</v>
      </c>
      <c r="O48" s="30">
        <f t="shared" si="1"/>
        <v>4.8072115679186327</v>
      </c>
      <c r="P48" s="30">
        <f t="shared" si="1"/>
        <v>0.96971403290029357</v>
      </c>
      <c r="Q48" s="30">
        <f t="shared" si="1"/>
        <v>0.43348155812588024</v>
      </c>
    </row>
    <row r="49" spans="1:17">
      <c r="A49" s="29" t="s">
        <v>42</v>
      </c>
      <c r="B49" s="28">
        <v>1128851</v>
      </c>
      <c r="C49" s="28">
        <v>241230</v>
      </c>
      <c r="D49" s="28">
        <v>292002</v>
      </c>
      <c r="E49" s="28">
        <v>489998</v>
      </c>
      <c r="F49" s="28">
        <v>105621</v>
      </c>
      <c r="H49" s="29" t="s">
        <v>42</v>
      </c>
      <c r="I49" s="28">
        <v>936155606</v>
      </c>
      <c r="J49" s="28">
        <v>2184274</v>
      </c>
      <c r="K49" s="28">
        <v>647524</v>
      </c>
      <c r="L49" s="28">
        <v>420992</v>
      </c>
      <c r="M49" s="28">
        <v>227598</v>
      </c>
      <c r="N49" s="28">
        <v>888160</v>
      </c>
      <c r="O49" s="30">
        <f t="shared" si="1"/>
        <v>2.6842598350122291</v>
      </c>
      <c r="P49" s="30">
        <f t="shared" si="1"/>
        <v>1.4417435497017144</v>
      </c>
      <c r="Q49" s="30">
        <f t="shared" si="1"/>
        <v>0.46448761015351081</v>
      </c>
    </row>
    <row r="50" spans="1:17">
      <c r="A50" s="29" t="s">
        <v>41</v>
      </c>
      <c r="B50" s="28">
        <v>33052</v>
      </c>
      <c r="C50" s="28">
        <v>489</v>
      </c>
      <c r="D50" s="28">
        <v>12832</v>
      </c>
      <c r="E50" s="28">
        <v>19495</v>
      </c>
      <c r="F50" s="28">
        <v>236</v>
      </c>
      <c r="H50" s="29" t="s">
        <v>41</v>
      </c>
      <c r="I50" s="28">
        <v>22263848</v>
      </c>
      <c r="J50" s="28">
        <v>3945</v>
      </c>
      <c r="K50" s="28">
        <v>241</v>
      </c>
      <c r="L50" s="28">
        <v>1350</v>
      </c>
      <c r="M50" s="28">
        <v>1075</v>
      </c>
      <c r="N50" s="28">
        <v>1279</v>
      </c>
      <c r="O50" s="30">
        <f t="shared" si="1"/>
        <v>0.49284253578732107</v>
      </c>
      <c r="P50" s="30">
        <f t="shared" si="1"/>
        <v>0.10520573566084788</v>
      </c>
      <c r="Q50" s="30">
        <f t="shared" si="1"/>
        <v>5.5142344190818156E-2</v>
      </c>
    </row>
    <row r="51" spans="1:17">
      <c r="A51" s="29" t="s">
        <v>40</v>
      </c>
      <c r="B51" s="28">
        <v>940858</v>
      </c>
      <c r="C51" s="28">
        <v>40103</v>
      </c>
      <c r="D51" s="28">
        <v>291130</v>
      </c>
      <c r="E51" s="28">
        <v>518245</v>
      </c>
      <c r="F51" s="28">
        <v>91380</v>
      </c>
      <c r="H51" s="29" t="s">
        <v>40</v>
      </c>
      <c r="I51" s="28">
        <v>486260806</v>
      </c>
      <c r="J51" s="28">
        <v>1014607</v>
      </c>
      <c r="K51" s="28">
        <v>142229</v>
      </c>
      <c r="L51" s="28">
        <v>308007</v>
      </c>
      <c r="M51" s="28">
        <v>284736</v>
      </c>
      <c r="N51" s="28">
        <v>279635</v>
      </c>
      <c r="O51" s="30">
        <f t="shared" si="1"/>
        <v>3.5465925242500562</v>
      </c>
      <c r="P51" s="30">
        <f t="shared" si="1"/>
        <v>1.0579706660254868</v>
      </c>
      <c r="Q51" s="30">
        <f t="shared" si="1"/>
        <v>0.54942353520053255</v>
      </c>
    </row>
    <row r="52" spans="1:17">
      <c r="A52" s="29" t="s">
        <v>39</v>
      </c>
      <c r="B52" s="28">
        <v>224442</v>
      </c>
      <c r="C52" s="28">
        <v>36592</v>
      </c>
      <c r="D52" s="28">
        <v>12538</v>
      </c>
      <c r="E52" s="28">
        <v>143854</v>
      </c>
      <c r="F52" s="28">
        <v>31458</v>
      </c>
      <c r="H52" s="29" t="s">
        <v>39</v>
      </c>
      <c r="I52" s="28">
        <v>13585297</v>
      </c>
      <c r="J52" s="28">
        <v>49278</v>
      </c>
      <c r="K52" s="28">
        <v>8724</v>
      </c>
      <c r="L52" s="28">
        <v>838</v>
      </c>
      <c r="M52" s="28">
        <v>6246</v>
      </c>
      <c r="N52" s="28">
        <v>33470</v>
      </c>
      <c r="O52" s="30">
        <f t="shared" si="1"/>
        <v>0.23841276781810231</v>
      </c>
      <c r="P52" s="30">
        <f t="shared" si="1"/>
        <v>6.6836816079119482E-2</v>
      </c>
      <c r="Q52" s="30">
        <f t="shared" si="1"/>
        <v>4.3419022064037152E-2</v>
      </c>
    </row>
    <row r="53" spans="1:17">
      <c r="A53" s="29" t="s">
        <v>38</v>
      </c>
      <c r="B53" s="28">
        <v>183520</v>
      </c>
      <c r="C53" s="28">
        <v>19091</v>
      </c>
      <c r="D53" s="28">
        <v>31912</v>
      </c>
      <c r="E53" s="28">
        <v>110058</v>
      </c>
      <c r="F53" s="28">
        <v>22459</v>
      </c>
      <c r="H53" s="29" t="s">
        <v>38</v>
      </c>
      <c r="I53" s="28">
        <v>48956328</v>
      </c>
      <c r="J53" s="28">
        <v>116783</v>
      </c>
      <c r="K53" s="28">
        <v>37664</v>
      </c>
      <c r="L53" s="28">
        <v>12489</v>
      </c>
      <c r="M53" s="28">
        <v>26384</v>
      </c>
      <c r="N53" s="28">
        <v>40246</v>
      </c>
      <c r="O53" s="30">
        <f t="shared" si="1"/>
        <v>1.9728667958724007</v>
      </c>
      <c r="P53" s="30">
        <f t="shared" si="1"/>
        <v>0.3913574830784658</v>
      </c>
      <c r="Q53" s="30">
        <f t="shared" si="1"/>
        <v>0.23972814334260117</v>
      </c>
    </row>
    <row r="54" spans="1:17">
      <c r="A54" s="29" t="s">
        <v>37</v>
      </c>
      <c r="B54" s="28">
        <v>888892</v>
      </c>
      <c r="C54" s="28">
        <v>110469</v>
      </c>
      <c r="D54" s="28">
        <v>197682</v>
      </c>
      <c r="E54" s="28">
        <v>527436</v>
      </c>
      <c r="F54" s="28">
        <v>53305</v>
      </c>
      <c r="H54" s="29" t="s">
        <v>37</v>
      </c>
      <c r="I54" s="28">
        <v>363327035</v>
      </c>
      <c r="J54" s="28">
        <v>1145601</v>
      </c>
      <c r="K54" s="28">
        <v>148786</v>
      </c>
      <c r="L54" s="28">
        <v>173583</v>
      </c>
      <c r="M54" s="28">
        <v>222281</v>
      </c>
      <c r="N54" s="28">
        <v>600951</v>
      </c>
      <c r="O54" s="30">
        <f t="shared" si="1"/>
        <v>1.3468574894314242</v>
      </c>
      <c r="P54" s="30">
        <f t="shared" si="1"/>
        <v>0.87809208729171095</v>
      </c>
      <c r="Q54" s="30">
        <f t="shared" si="1"/>
        <v>0.42143691367293851</v>
      </c>
    </row>
    <row r="55" spans="1:17">
      <c r="A55" s="29" t="s">
        <v>36</v>
      </c>
      <c r="B55" s="28">
        <v>363132</v>
      </c>
      <c r="C55" s="28">
        <v>9399</v>
      </c>
      <c r="D55" s="28">
        <v>79512</v>
      </c>
      <c r="E55" s="28">
        <v>259140</v>
      </c>
      <c r="F55" s="28">
        <v>15081</v>
      </c>
      <c r="H55" s="29" t="s">
        <v>36</v>
      </c>
      <c r="I55" s="28">
        <v>96511669</v>
      </c>
      <c r="J55" s="28">
        <v>275605</v>
      </c>
      <c r="K55" s="28">
        <v>25371</v>
      </c>
      <c r="L55" s="28">
        <v>65732</v>
      </c>
      <c r="M55" s="28">
        <v>76566</v>
      </c>
      <c r="N55" s="28">
        <v>107936</v>
      </c>
      <c r="O55" s="30">
        <f t="shared" si="1"/>
        <v>2.6993297159272265</v>
      </c>
      <c r="P55" s="30">
        <f t="shared" si="1"/>
        <v>0.82669282624006435</v>
      </c>
      <c r="Q55" s="30">
        <f t="shared" si="1"/>
        <v>0.29546191247974068</v>
      </c>
    </row>
    <row r="56" spans="1:17">
      <c r="A56" s="29" t="s">
        <v>35</v>
      </c>
      <c r="B56" s="28">
        <v>379602</v>
      </c>
      <c r="C56" s="28">
        <v>40787</v>
      </c>
      <c r="D56" s="28">
        <v>43222</v>
      </c>
      <c r="E56" s="28">
        <v>275512</v>
      </c>
      <c r="F56" s="28">
        <v>20081</v>
      </c>
      <c r="H56" s="29" t="s">
        <v>35</v>
      </c>
      <c r="I56" s="28">
        <v>80701574</v>
      </c>
      <c r="J56" s="28">
        <v>215806</v>
      </c>
      <c r="K56" s="28">
        <v>25912</v>
      </c>
      <c r="L56" s="28">
        <v>22692</v>
      </c>
      <c r="M56" s="28">
        <v>87432</v>
      </c>
      <c r="N56" s="28">
        <v>79770</v>
      </c>
      <c r="O56" s="30">
        <f t="shared" si="1"/>
        <v>0.63530046338294066</v>
      </c>
      <c r="P56" s="30">
        <f t="shared" si="1"/>
        <v>0.52501041136458282</v>
      </c>
      <c r="Q56" s="30">
        <f t="shared" si="1"/>
        <v>0.31734370916693283</v>
      </c>
    </row>
    <row r="57" spans="1:17">
      <c r="A57" s="29" t="s">
        <v>34</v>
      </c>
      <c r="B57" s="28">
        <v>251472</v>
      </c>
      <c r="C57" s="28">
        <v>8752</v>
      </c>
      <c r="D57" s="28">
        <v>51718</v>
      </c>
      <c r="E57" s="28">
        <v>181106</v>
      </c>
      <c r="F57" s="28">
        <v>9896</v>
      </c>
      <c r="H57" s="29" t="s">
        <v>34</v>
      </c>
      <c r="I57" s="28">
        <v>63784106</v>
      </c>
      <c r="J57" s="28">
        <v>149462</v>
      </c>
      <c r="K57" s="28">
        <v>9891</v>
      </c>
      <c r="L57" s="28">
        <v>31390</v>
      </c>
      <c r="M57" s="28">
        <v>40500</v>
      </c>
      <c r="N57" s="28">
        <v>67681</v>
      </c>
      <c r="O57" s="30">
        <f t="shared" si="1"/>
        <v>1.1301416819012797</v>
      </c>
      <c r="P57" s="30">
        <f t="shared" si="1"/>
        <v>0.60694535751575851</v>
      </c>
      <c r="Q57" s="30">
        <f t="shared" si="1"/>
        <v>0.22362594281801818</v>
      </c>
    </row>
    <row r="58" spans="1:17">
      <c r="A58" s="29" t="s">
        <v>33</v>
      </c>
      <c r="B58" s="28">
        <v>792193</v>
      </c>
      <c r="C58" s="28">
        <v>48101</v>
      </c>
      <c r="D58" s="28">
        <v>155126</v>
      </c>
      <c r="E58" s="28">
        <v>545901</v>
      </c>
      <c r="F58" s="28">
        <v>43065</v>
      </c>
      <c r="H58" s="29" t="s">
        <v>33</v>
      </c>
      <c r="I58" s="28">
        <v>350206501</v>
      </c>
      <c r="J58" s="28">
        <v>1043585</v>
      </c>
      <c r="K58" s="28">
        <v>57830</v>
      </c>
      <c r="L58" s="28">
        <v>172787</v>
      </c>
      <c r="M58" s="28">
        <v>417255</v>
      </c>
      <c r="N58" s="28">
        <v>395713</v>
      </c>
      <c r="O58" s="30">
        <f t="shared" si="1"/>
        <v>1.2022619072368559</v>
      </c>
      <c r="P58" s="30">
        <f t="shared" si="1"/>
        <v>1.1138493869499633</v>
      </c>
      <c r="Q58" s="30">
        <f t="shared" si="1"/>
        <v>0.76434188616617293</v>
      </c>
    </row>
    <row r="59" spans="1:17">
      <c r="A59" s="29" t="s">
        <v>32</v>
      </c>
      <c r="B59" s="28">
        <v>416647</v>
      </c>
      <c r="C59" s="28">
        <v>34574</v>
      </c>
      <c r="D59" s="28">
        <v>144738</v>
      </c>
      <c r="E59" s="28">
        <v>212865</v>
      </c>
      <c r="F59" s="28">
        <v>24470</v>
      </c>
      <c r="H59" s="29" t="s">
        <v>32</v>
      </c>
      <c r="I59" s="28">
        <v>406962677</v>
      </c>
      <c r="J59" s="28">
        <v>614451</v>
      </c>
      <c r="K59" s="28">
        <v>276981</v>
      </c>
      <c r="L59" s="28">
        <v>67210</v>
      </c>
      <c r="M59" s="28">
        <v>34185</v>
      </c>
      <c r="N59" s="28">
        <v>236075</v>
      </c>
      <c r="O59" s="30">
        <f t="shared" si="1"/>
        <v>8.0112512292474118</v>
      </c>
      <c r="P59" s="30">
        <f t="shared" si="1"/>
        <v>0.46435628514971883</v>
      </c>
      <c r="Q59" s="30">
        <f t="shared" si="1"/>
        <v>0.16059474314706504</v>
      </c>
    </row>
    <row r="60" spans="1:17">
      <c r="A60" s="29" t="s">
        <v>31</v>
      </c>
      <c r="B60" s="28">
        <v>345703</v>
      </c>
      <c r="C60" s="28">
        <v>60465</v>
      </c>
      <c r="D60" s="28">
        <v>53327</v>
      </c>
      <c r="E60" s="28">
        <v>208213</v>
      </c>
      <c r="F60" s="28">
        <v>23698</v>
      </c>
      <c r="H60" s="29" t="s">
        <v>31</v>
      </c>
      <c r="I60" s="28">
        <v>129533532</v>
      </c>
      <c r="J60" s="28">
        <v>349128</v>
      </c>
      <c r="K60" s="28">
        <v>88698</v>
      </c>
      <c r="L60" s="28">
        <v>26457</v>
      </c>
      <c r="M60" s="28">
        <v>44983</v>
      </c>
      <c r="N60" s="28">
        <v>188990</v>
      </c>
      <c r="O60" s="30">
        <f t="shared" si="1"/>
        <v>1.4669312825601588</v>
      </c>
      <c r="P60" s="30">
        <f t="shared" si="1"/>
        <v>0.49612766516023776</v>
      </c>
      <c r="Q60" s="30">
        <f t="shared" si="1"/>
        <v>0.21604318654454813</v>
      </c>
    </row>
    <row r="61" spans="1:17">
      <c r="A61" s="29" t="s">
        <v>30</v>
      </c>
      <c r="B61" s="28">
        <v>672552</v>
      </c>
      <c r="C61" s="28">
        <v>45172</v>
      </c>
      <c r="D61" s="28">
        <v>131759</v>
      </c>
      <c r="E61" s="28">
        <v>449706</v>
      </c>
      <c r="F61" s="28">
        <v>45915</v>
      </c>
      <c r="H61" s="29" t="s">
        <v>30</v>
      </c>
      <c r="I61" s="28">
        <v>220765112</v>
      </c>
      <c r="J61" s="28">
        <v>708813</v>
      </c>
      <c r="K61" s="28">
        <v>23550</v>
      </c>
      <c r="L61" s="28">
        <v>99480</v>
      </c>
      <c r="M61" s="28">
        <v>132974</v>
      </c>
      <c r="N61" s="28">
        <v>452809</v>
      </c>
      <c r="O61" s="30">
        <f t="shared" si="1"/>
        <v>0.52134065350216952</v>
      </c>
      <c r="P61" s="30">
        <f t="shared" si="1"/>
        <v>0.75501483769609667</v>
      </c>
      <c r="Q61" s="30">
        <f t="shared" si="1"/>
        <v>0.29569096253997057</v>
      </c>
    </row>
    <row r="62" spans="1:17">
      <c r="A62" s="29" t="s">
        <v>29</v>
      </c>
      <c r="B62" s="28">
        <v>600154</v>
      </c>
      <c r="C62" s="28">
        <v>53258</v>
      </c>
      <c r="D62" s="28">
        <v>109539</v>
      </c>
      <c r="E62" s="28">
        <v>327240</v>
      </c>
      <c r="F62" s="28">
        <v>110117</v>
      </c>
      <c r="H62" s="29" t="s">
        <v>29</v>
      </c>
      <c r="I62" s="28">
        <v>324191255</v>
      </c>
      <c r="J62" s="28">
        <v>929389</v>
      </c>
      <c r="K62" s="28">
        <v>128082</v>
      </c>
      <c r="L62" s="28">
        <v>154757</v>
      </c>
      <c r="M62" s="28">
        <v>197757</v>
      </c>
      <c r="N62" s="28">
        <v>448793</v>
      </c>
      <c r="O62" s="30">
        <f t="shared" si="1"/>
        <v>2.4049344699387887</v>
      </c>
      <c r="P62" s="30">
        <f t="shared" si="1"/>
        <v>1.412802746053917</v>
      </c>
      <c r="Q62" s="30">
        <f t="shared" si="1"/>
        <v>0.60431793179317927</v>
      </c>
    </row>
    <row r="63" spans="1:17">
      <c r="A63" s="29" t="s">
        <v>28</v>
      </c>
      <c r="B63" s="28">
        <v>464924</v>
      </c>
      <c r="C63" s="28">
        <v>59399</v>
      </c>
      <c r="D63" s="28">
        <v>102460</v>
      </c>
      <c r="E63" s="28">
        <v>275558</v>
      </c>
      <c r="F63" s="28">
        <v>27507</v>
      </c>
      <c r="H63" s="29" t="s">
        <v>28</v>
      </c>
      <c r="I63" s="28">
        <v>410898106</v>
      </c>
      <c r="J63" s="28">
        <v>744781</v>
      </c>
      <c r="K63" s="28">
        <v>216311</v>
      </c>
      <c r="L63" s="28">
        <v>149113</v>
      </c>
      <c r="M63" s="28">
        <v>237396</v>
      </c>
      <c r="N63" s="28">
        <v>141961</v>
      </c>
      <c r="O63" s="30">
        <f t="shared" si="1"/>
        <v>3.6416606340174078</v>
      </c>
      <c r="P63" s="30">
        <f t="shared" si="1"/>
        <v>1.455328908842475</v>
      </c>
      <c r="Q63" s="30">
        <f t="shared" si="1"/>
        <v>0.86151009950718183</v>
      </c>
    </row>
    <row r="64" spans="1:17">
      <c r="A64" s="29" t="s">
        <v>27</v>
      </c>
      <c r="B64" s="28">
        <v>245833</v>
      </c>
      <c r="C64" s="28">
        <v>9024</v>
      </c>
      <c r="D64" s="28">
        <v>48726</v>
      </c>
      <c r="E64" s="28">
        <v>163208</v>
      </c>
      <c r="F64" s="28">
        <v>24875</v>
      </c>
      <c r="H64" s="29" t="s">
        <v>27</v>
      </c>
      <c r="I64" s="28">
        <v>138889830</v>
      </c>
      <c r="J64" s="28">
        <v>292808</v>
      </c>
      <c r="K64" s="28">
        <v>61405</v>
      </c>
      <c r="L64" s="28">
        <v>34668</v>
      </c>
      <c r="M64" s="28">
        <v>60095</v>
      </c>
      <c r="N64" s="28">
        <v>136640</v>
      </c>
      <c r="O64" s="30">
        <f t="shared" si="1"/>
        <v>6.8046320921985819</v>
      </c>
      <c r="P64" s="30">
        <f t="shared" si="1"/>
        <v>0.71148873291466563</v>
      </c>
      <c r="Q64" s="30">
        <f t="shared" si="1"/>
        <v>0.36821111710210286</v>
      </c>
    </row>
    <row r="65" spans="1:17">
      <c r="A65" s="29" t="s">
        <v>26</v>
      </c>
      <c r="B65" s="28">
        <v>295389</v>
      </c>
      <c r="C65" s="28">
        <v>131740</v>
      </c>
      <c r="D65" s="28">
        <v>59484</v>
      </c>
      <c r="E65" s="28">
        <v>97348</v>
      </c>
      <c r="F65" s="28">
        <v>6817</v>
      </c>
      <c r="H65" s="29" t="s">
        <v>26</v>
      </c>
      <c r="I65" s="28">
        <v>129056309</v>
      </c>
      <c r="J65" s="28">
        <v>222026</v>
      </c>
      <c r="K65" s="28">
        <v>152999</v>
      </c>
      <c r="L65" s="28">
        <v>15633</v>
      </c>
      <c r="M65" s="28">
        <v>12109</v>
      </c>
      <c r="N65" s="28">
        <v>41285</v>
      </c>
      <c r="O65" s="30">
        <f t="shared" si="1"/>
        <v>1.1613708820403825</v>
      </c>
      <c r="P65" s="30">
        <f t="shared" si="1"/>
        <v>0.26281016743998387</v>
      </c>
      <c r="Q65" s="30">
        <f t="shared" si="1"/>
        <v>0.12438879073016394</v>
      </c>
    </row>
    <row r="66" spans="1:17">
      <c r="A66" s="29" t="s">
        <v>25</v>
      </c>
      <c r="B66" s="28">
        <v>590025</v>
      </c>
      <c r="C66" s="28">
        <v>51332</v>
      </c>
      <c r="D66" s="28">
        <v>197837</v>
      </c>
      <c r="E66" s="28">
        <v>269068</v>
      </c>
      <c r="F66" s="28">
        <v>71788</v>
      </c>
      <c r="H66" s="29" t="s">
        <v>25</v>
      </c>
      <c r="I66" s="28">
        <v>369908686</v>
      </c>
      <c r="J66" s="28">
        <v>968290</v>
      </c>
      <c r="K66" s="28">
        <v>56731</v>
      </c>
      <c r="L66" s="28">
        <v>222182</v>
      </c>
      <c r="M66" s="28">
        <v>130288</v>
      </c>
      <c r="N66" s="28">
        <v>559089</v>
      </c>
      <c r="O66" s="30">
        <f t="shared" si="1"/>
        <v>1.1051780565728979</v>
      </c>
      <c r="P66" s="30">
        <f t="shared" si="1"/>
        <v>1.1230558490070108</v>
      </c>
      <c r="Q66" s="30">
        <f t="shared" si="1"/>
        <v>0.48421960247967055</v>
      </c>
    </row>
    <row r="67" spans="1:17">
      <c r="A67" s="29" t="s">
        <v>24</v>
      </c>
      <c r="B67" s="28">
        <v>322053</v>
      </c>
      <c r="C67" s="28">
        <v>56537</v>
      </c>
      <c r="D67" s="28">
        <v>71542</v>
      </c>
      <c r="E67" s="28">
        <v>184518</v>
      </c>
      <c r="F67" s="28">
        <v>9456</v>
      </c>
      <c r="H67" s="29" t="s">
        <v>24</v>
      </c>
      <c r="I67" s="28">
        <v>193988013</v>
      </c>
      <c r="J67" s="28">
        <v>365811</v>
      </c>
      <c r="K67" s="28">
        <v>62674</v>
      </c>
      <c r="L67" s="28">
        <v>77443</v>
      </c>
      <c r="M67" s="28">
        <v>75495</v>
      </c>
      <c r="N67" s="28">
        <v>150199</v>
      </c>
      <c r="O67" s="30">
        <f t="shared" si="1"/>
        <v>1.1085483842439465</v>
      </c>
      <c r="P67" s="30">
        <f t="shared" si="1"/>
        <v>1.0824830169690531</v>
      </c>
      <c r="Q67" s="30">
        <f t="shared" si="1"/>
        <v>0.40914707508210579</v>
      </c>
    </row>
    <row r="68" spans="1:17">
      <c r="A68" s="29" t="s">
        <v>23</v>
      </c>
      <c r="B68" s="28">
        <v>624820</v>
      </c>
      <c r="C68" s="28">
        <v>75184</v>
      </c>
      <c r="D68" s="28">
        <v>81816</v>
      </c>
      <c r="E68" s="28">
        <v>430538</v>
      </c>
      <c r="F68" s="28">
        <v>37282</v>
      </c>
      <c r="H68" s="29" t="s">
        <v>23</v>
      </c>
      <c r="I68" s="28">
        <v>357921236</v>
      </c>
      <c r="J68" s="28">
        <v>697364</v>
      </c>
      <c r="K68" s="28">
        <v>125430</v>
      </c>
      <c r="L68" s="28">
        <v>61117</v>
      </c>
      <c r="M68" s="28">
        <v>187256</v>
      </c>
      <c r="N68" s="28">
        <v>323561</v>
      </c>
      <c r="O68" s="30">
        <f t="shared" si="1"/>
        <v>1.6683070866141732</v>
      </c>
      <c r="P68" s="30">
        <f t="shared" si="1"/>
        <v>0.74700547570157427</v>
      </c>
      <c r="Q68" s="30">
        <f t="shared" si="1"/>
        <v>0.43493489540992897</v>
      </c>
    </row>
    <row r="69" spans="1:17">
      <c r="A69" s="29" t="s">
        <v>22</v>
      </c>
      <c r="B69" s="28">
        <v>137972</v>
      </c>
      <c r="C69" s="28">
        <v>12381</v>
      </c>
      <c r="D69" s="28">
        <v>37348</v>
      </c>
      <c r="E69" s="28">
        <v>67591</v>
      </c>
      <c r="F69" s="28">
        <v>20652</v>
      </c>
      <c r="H69" s="29" t="s">
        <v>22</v>
      </c>
      <c r="I69" s="28">
        <v>52051811</v>
      </c>
      <c r="J69" s="28">
        <v>229769</v>
      </c>
      <c r="K69" s="28">
        <v>3818</v>
      </c>
      <c r="L69" s="28">
        <v>21363</v>
      </c>
      <c r="M69" s="28">
        <v>15225</v>
      </c>
      <c r="N69" s="28">
        <v>189363</v>
      </c>
      <c r="O69" s="30">
        <f t="shared" si="1"/>
        <v>0.30837573701639609</v>
      </c>
      <c r="P69" s="30">
        <f t="shared" si="1"/>
        <v>0.57199850058905433</v>
      </c>
      <c r="Q69" s="30">
        <f t="shared" si="1"/>
        <v>0.22525188264709797</v>
      </c>
    </row>
    <row r="70" spans="1:17">
      <c r="A70" s="29" t="s">
        <v>21</v>
      </c>
      <c r="B70" s="28">
        <v>12789</v>
      </c>
      <c r="C70" s="28">
        <v>1094</v>
      </c>
      <c r="D70" s="28">
        <v>3452</v>
      </c>
      <c r="E70" s="28">
        <v>2642</v>
      </c>
      <c r="F70" s="28">
        <v>5601</v>
      </c>
      <c r="H70" s="29" t="s">
        <v>21</v>
      </c>
      <c r="I70" s="28">
        <v>10048783</v>
      </c>
      <c r="J70" s="28">
        <v>40874</v>
      </c>
      <c r="K70" s="28">
        <v>1086</v>
      </c>
      <c r="L70" s="28">
        <v>2731</v>
      </c>
      <c r="M70" s="28">
        <v>1196</v>
      </c>
      <c r="N70" s="28">
        <v>35861</v>
      </c>
      <c r="O70" s="30">
        <f t="shared" si="1"/>
        <v>0.99268738574040216</v>
      </c>
      <c r="P70" s="30">
        <f t="shared" si="1"/>
        <v>0.79113557358053299</v>
      </c>
      <c r="Q70" s="30">
        <f t="shared" si="1"/>
        <v>0.45268735806207416</v>
      </c>
    </row>
    <row r="71" spans="1:17">
      <c r="A71" s="29" t="s">
        <v>20</v>
      </c>
      <c r="B71" s="28">
        <v>95516</v>
      </c>
      <c r="C71" s="28">
        <v>22127</v>
      </c>
      <c r="D71" s="28">
        <v>21651</v>
      </c>
      <c r="E71" s="28">
        <v>48972</v>
      </c>
      <c r="F71" s="28">
        <v>2766</v>
      </c>
      <c r="H71" s="29" t="s">
        <v>20</v>
      </c>
      <c r="I71" s="28">
        <v>23809451</v>
      </c>
      <c r="J71" s="28">
        <v>67965</v>
      </c>
      <c r="K71" s="28">
        <v>6223</v>
      </c>
      <c r="L71" s="28">
        <v>16107</v>
      </c>
      <c r="M71" s="28">
        <v>24646</v>
      </c>
      <c r="N71" s="28">
        <v>20989</v>
      </c>
      <c r="O71" s="30">
        <f t="shared" ref="O71:Q91" si="2">K71/C71</f>
        <v>0.28124011388801012</v>
      </c>
      <c r="P71" s="30">
        <f t="shared" si="2"/>
        <v>0.74393792434529582</v>
      </c>
      <c r="Q71" s="30">
        <f t="shared" si="2"/>
        <v>0.50326717307849378</v>
      </c>
    </row>
    <row r="72" spans="1:17">
      <c r="A72" s="29" t="s">
        <v>19</v>
      </c>
      <c r="B72" s="28">
        <v>252609</v>
      </c>
      <c r="C72" s="28">
        <v>25591</v>
      </c>
      <c r="D72" s="28">
        <v>75417</v>
      </c>
      <c r="E72" s="28">
        <v>141603</v>
      </c>
      <c r="F72" s="28">
        <v>9998</v>
      </c>
      <c r="H72" s="3" t="s">
        <v>19</v>
      </c>
      <c r="I72" s="28">
        <v>129916587</v>
      </c>
      <c r="J72" s="28">
        <v>399461</v>
      </c>
      <c r="K72" s="28">
        <v>19383</v>
      </c>
      <c r="L72" s="28">
        <v>76358</v>
      </c>
      <c r="M72" s="28">
        <v>101061</v>
      </c>
      <c r="N72" s="28">
        <v>202659</v>
      </c>
      <c r="O72" s="30">
        <f t="shared" si="2"/>
        <v>0.75741471611113287</v>
      </c>
      <c r="P72" s="30">
        <f t="shared" si="2"/>
        <v>1.0124772929180423</v>
      </c>
      <c r="Q72" s="30">
        <f t="shared" si="2"/>
        <v>0.71369250651469252</v>
      </c>
    </row>
    <row r="73" spans="1:17">
      <c r="A73" s="29" t="s">
        <v>18</v>
      </c>
      <c r="B73" s="28">
        <v>61121</v>
      </c>
      <c r="C73" s="28">
        <v>1198</v>
      </c>
      <c r="D73" s="28">
        <v>18101</v>
      </c>
      <c r="E73" s="28">
        <v>33355</v>
      </c>
      <c r="F73" s="28">
        <v>8467</v>
      </c>
      <c r="H73" s="29" t="s">
        <v>18</v>
      </c>
      <c r="I73" s="28">
        <v>15202316</v>
      </c>
      <c r="J73" s="28">
        <v>57351</v>
      </c>
      <c r="K73" s="28">
        <v>323</v>
      </c>
      <c r="L73" s="28">
        <v>15654</v>
      </c>
      <c r="M73" s="28">
        <v>10299</v>
      </c>
      <c r="N73" s="28">
        <v>31075</v>
      </c>
      <c r="O73" s="30">
        <f t="shared" si="2"/>
        <v>0.26961602671118529</v>
      </c>
      <c r="P73" s="30">
        <f t="shared" si="2"/>
        <v>0.86481409866858183</v>
      </c>
      <c r="Q73" s="30">
        <f t="shared" si="2"/>
        <v>0.30876929995502922</v>
      </c>
    </row>
    <row r="74" spans="1:17">
      <c r="A74" s="29" t="s">
        <v>17</v>
      </c>
      <c r="B74" s="28">
        <v>148839</v>
      </c>
      <c r="C74" s="28">
        <v>13344</v>
      </c>
      <c r="D74" s="28">
        <v>51713</v>
      </c>
      <c r="E74" s="28">
        <v>67114</v>
      </c>
      <c r="F74" s="28">
        <v>16668</v>
      </c>
      <c r="H74" s="29" t="s">
        <v>17</v>
      </c>
      <c r="I74" s="28">
        <v>60626021</v>
      </c>
      <c r="J74" s="28">
        <v>203341</v>
      </c>
      <c r="K74" s="28">
        <v>14965</v>
      </c>
      <c r="L74" s="28">
        <v>37352</v>
      </c>
      <c r="M74" s="28">
        <v>28156</v>
      </c>
      <c r="N74" s="28">
        <v>122868</v>
      </c>
      <c r="O74" s="30">
        <f t="shared" si="2"/>
        <v>1.1214778177458034</v>
      </c>
      <c r="P74" s="30">
        <f t="shared" si="2"/>
        <v>0.72229420068454742</v>
      </c>
      <c r="Q74" s="30">
        <f t="shared" si="2"/>
        <v>0.41952498733498228</v>
      </c>
    </row>
    <row r="75" spans="1:17">
      <c r="A75" s="29" t="s">
        <v>16</v>
      </c>
      <c r="B75" s="28">
        <v>566043</v>
      </c>
      <c r="C75" s="28">
        <v>46071</v>
      </c>
      <c r="D75" s="28">
        <v>135751</v>
      </c>
      <c r="E75" s="28">
        <v>366000</v>
      </c>
      <c r="F75" s="28">
        <v>18221</v>
      </c>
      <c r="H75" s="29" t="s">
        <v>16</v>
      </c>
      <c r="I75" s="28">
        <v>321352307</v>
      </c>
      <c r="J75" s="28">
        <v>731478</v>
      </c>
      <c r="K75" s="28">
        <v>208906</v>
      </c>
      <c r="L75" s="28">
        <v>112693</v>
      </c>
      <c r="M75" s="28">
        <v>170193</v>
      </c>
      <c r="N75" s="28">
        <v>239686</v>
      </c>
      <c r="O75" s="30">
        <f t="shared" si="2"/>
        <v>4.5344359792494195</v>
      </c>
      <c r="P75" s="30">
        <f t="shared" si="2"/>
        <v>0.83014489764347965</v>
      </c>
      <c r="Q75" s="30">
        <f t="shared" si="2"/>
        <v>0.4650081967213115</v>
      </c>
    </row>
    <row r="76" spans="1:17">
      <c r="A76" s="29" t="s">
        <v>15</v>
      </c>
      <c r="B76" s="28">
        <v>560739</v>
      </c>
      <c r="C76" s="28">
        <v>31649</v>
      </c>
      <c r="D76" s="28">
        <v>75000</v>
      </c>
      <c r="E76" s="28">
        <v>410491</v>
      </c>
      <c r="F76" s="28">
        <v>43599</v>
      </c>
      <c r="H76" s="29" t="s">
        <v>15</v>
      </c>
      <c r="I76" s="28">
        <v>320455840</v>
      </c>
      <c r="J76" s="28">
        <v>584009</v>
      </c>
      <c r="K76" s="28">
        <v>73153</v>
      </c>
      <c r="L76" s="28">
        <v>50509</v>
      </c>
      <c r="M76" s="28">
        <v>183817</v>
      </c>
      <c r="N76" s="28">
        <v>276530</v>
      </c>
      <c r="O76" s="30">
        <f t="shared" si="2"/>
        <v>2.3113842459477394</v>
      </c>
      <c r="P76" s="30">
        <f t="shared" si="2"/>
        <v>0.67345333333333335</v>
      </c>
      <c r="Q76" s="30">
        <f t="shared" si="2"/>
        <v>0.44779788107412832</v>
      </c>
    </row>
    <row r="77" spans="1:17">
      <c r="A77" s="29" t="s">
        <v>14</v>
      </c>
      <c r="B77" s="28">
        <v>464662</v>
      </c>
      <c r="C77" s="28">
        <v>44361</v>
      </c>
      <c r="D77" s="28">
        <v>152817</v>
      </c>
      <c r="E77" s="28">
        <v>243908</v>
      </c>
      <c r="F77" s="28">
        <v>23576</v>
      </c>
      <c r="H77" s="29" t="s">
        <v>14</v>
      </c>
      <c r="I77" s="28">
        <v>162622199</v>
      </c>
      <c r="J77" s="28">
        <v>640987</v>
      </c>
      <c r="K77" s="28">
        <v>34019</v>
      </c>
      <c r="L77" s="28">
        <v>98334</v>
      </c>
      <c r="M77" s="28">
        <v>95894</v>
      </c>
      <c r="N77" s="28">
        <v>412740</v>
      </c>
      <c r="O77" s="30">
        <f t="shared" si="2"/>
        <v>0.76686729334325199</v>
      </c>
      <c r="P77" s="30">
        <f t="shared" si="2"/>
        <v>0.6434755295549579</v>
      </c>
      <c r="Q77" s="30">
        <f t="shared" si="2"/>
        <v>0.39315643603325845</v>
      </c>
    </row>
    <row r="78" spans="1:17">
      <c r="A78" s="29" t="s">
        <v>13</v>
      </c>
      <c r="B78" s="28">
        <v>346434</v>
      </c>
      <c r="C78" s="28">
        <v>24319</v>
      </c>
      <c r="D78" s="28">
        <v>110371</v>
      </c>
      <c r="E78" s="28">
        <v>182977</v>
      </c>
      <c r="F78" s="28">
        <v>28767</v>
      </c>
      <c r="H78" s="29" t="s">
        <v>13</v>
      </c>
      <c r="I78" s="28">
        <v>172745050</v>
      </c>
      <c r="J78" s="28">
        <v>417920</v>
      </c>
      <c r="K78" s="28">
        <v>23745</v>
      </c>
      <c r="L78" s="28">
        <v>73082</v>
      </c>
      <c r="M78" s="28">
        <v>70545</v>
      </c>
      <c r="N78" s="28">
        <v>250548</v>
      </c>
      <c r="O78" s="30">
        <f t="shared" si="2"/>
        <v>0.97639705579999181</v>
      </c>
      <c r="P78" s="30">
        <f t="shared" si="2"/>
        <v>0.66214857163566521</v>
      </c>
      <c r="Q78" s="30">
        <f t="shared" si="2"/>
        <v>0.38554025915825485</v>
      </c>
    </row>
    <row r="79" spans="1:17">
      <c r="A79" s="29" t="s">
        <v>12</v>
      </c>
      <c r="B79" s="28">
        <v>467325</v>
      </c>
      <c r="C79" s="28">
        <v>20388</v>
      </c>
      <c r="D79" s="28">
        <v>94422</v>
      </c>
      <c r="E79" s="28">
        <v>328391</v>
      </c>
      <c r="F79" s="28">
        <v>24124</v>
      </c>
      <c r="H79" s="29" t="s">
        <v>12</v>
      </c>
      <c r="I79" s="28">
        <v>187154764</v>
      </c>
      <c r="J79" s="28">
        <v>488587</v>
      </c>
      <c r="K79" s="28">
        <v>82758</v>
      </c>
      <c r="L79" s="28">
        <v>38294</v>
      </c>
      <c r="M79" s="28">
        <v>87408</v>
      </c>
      <c r="N79" s="28">
        <v>280127</v>
      </c>
      <c r="O79" s="30">
        <f t="shared" si="2"/>
        <v>4.0591524426133017</v>
      </c>
      <c r="P79" s="30">
        <f t="shared" si="2"/>
        <v>0.4055622630319205</v>
      </c>
      <c r="Q79" s="30">
        <f t="shared" si="2"/>
        <v>0.26617051015405419</v>
      </c>
    </row>
    <row r="80" spans="1:17">
      <c r="A80" s="29" t="s">
        <v>11</v>
      </c>
      <c r="B80" s="28">
        <v>467637</v>
      </c>
      <c r="C80" s="28">
        <v>67156</v>
      </c>
      <c r="D80" s="28">
        <v>109938</v>
      </c>
      <c r="E80" s="28">
        <v>278937</v>
      </c>
      <c r="F80" s="28">
        <v>11606</v>
      </c>
      <c r="H80" s="29" t="s">
        <v>11</v>
      </c>
      <c r="I80" s="28">
        <v>179840503</v>
      </c>
      <c r="J80" s="28">
        <v>450458</v>
      </c>
      <c r="K80" s="28">
        <v>161173</v>
      </c>
      <c r="L80" s="28">
        <v>89894</v>
      </c>
      <c r="M80" s="28">
        <v>75619</v>
      </c>
      <c r="N80" s="28">
        <v>123772</v>
      </c>
      <c r="O80" s="30">
        <f t="shared" si="2"/>
        <v>2.3999791530168562</v>
      </c>
      <c r="P80" s="30">
        <f t="shared" si="2"/>
        <v>0.8176790554676272</v>
      </c>
      <c r="Q80" s="30">
        <f t="shared" si="2"/>
        <v>0.27109705775856197</v>
      </c>
    </row>
    <row r="81" spans="1:17">
      <c r="A81" s="29" t="s">
        <v>10</v>
      </c>
      <c r="B81" s="28">
        <v>188640</v>
      </c>
      <c r="C81" s="28">
        <v>32768</v>
      </c>
      <c r="D81" s="28">
        <v>27174</v>
      </c>
      <c r="E81" s="28">
        <v>107237</v>
      </c>
      <c r="F81" s="28">
        <v>21461</v>
      </c>
      <c r="H81" s="29" t="s">
        <v>10</v>
      </c>
      <c r="I81" s="28">
        <v>67995199</v>
      </c>
      <c r="J81" s="28">
        <v>218224</v>
      </c>
      <c r="K81" s="28">
        <v>14833</v>
      </c>
      <c r="L81" s="28">
        <v>23388</v>
      </c>
      <c r="M81" s="28">
        <v>36509</v>
      </c>
      <c r="N81" s="28">
        <v>143494</v>
      </c>
      <c r="O81" s="30">
        <f t="shared" si="2"/>
        <v>0.452667236328125</v>
      </c>
      <c r="P81" s="30">
        <f t="shared" si="2"/>
        <v>0.86067564583793332</v>
      </c>
      <c r="Q81" s="30">
        <f t="shared" si="2"/>
        <v>0.34045152326156086</v>
      </c>
    </row>
    <row r="82" spans="1:17">
      <c r="A82" s="29" t="s">
        <v>9</v>
      </c>
      <c r="B82" s="28">
        <v>170833</v>
      </c>
      <c r="C82" s="28">
        <v>8824</v>
      </c>
      <c r="D82" s="28">
        <v>38969</v>
      </c>
      <c r="E82" s="28">
        <v>116245</v>
      </c>
      <c r="F82" s="28">
        <v>6795</v>
      </c>
      <c r="H82" s="29" t="s">
        <v>9</v>
      </c>
      <c r="I82" s="28">
        <v>83134007</v>
      </c>
      <c r="J82" s="28">
        <v>196789</v>
      </c>
      <c r="K82" s="28">
        <v>24178</v>
      </c>
      <c r="L82" s="28">
        <v>30953</v>
      </c>
      <c r="M82" s="28">
        <v>48040</v>
      </c>
      <c r="N82" s="28">
        <v>93618</v>
      </c>
      <c r="O82" s="30">
        <f t="shared" si="2"/>
        <v>2.7400271985494107</v>
      </c>
      <c r="P82" s="30">
        <f t="shared" si="2"/>
        <v>0.79429803176884195</v>
      </c>
      <c r="Q82" s="30">
        <f t="shared" si="2"/>
        <v>0.41326508667039441</v>
      </c>
    </row>
    <row r="83" spans="1:17">
      <c r="A83" s="29" t="s">
        <v>8</v>
      </c>
      <c r="B83" s="28">
        <v>191149</v>
      </c>
      <c r="C83" s="28">
        <v>45958</v>
      </c>
      <c r="D83" s="28">
        <v>51006</v>
      </c>
      <c r="E83" s="28">
        <v>71795</v>
      </c>
      <c r="F83" s="28">
        <v>22390</v>
      </c>
      <c r="H83" s="29" t="s">
        <v>8</v>
      </c>
      <c r="I83" s="28">
        <v>59144106</v>
      </c>
      <c r="J83" s="28">
        <v>174611</v>
      </c>
      <c r="K83" s="28">
        <v>9437</v>
      </c>
      <c r="L83" s="28">
        <v>24592</v>
      </c>
      <c r="M83" s="28">
        <v>42495</v>
      </c>
      <c r="N83" s="28">
        <v>98087</v>
      </c>
      <c r="O83" s="30">
        <f t="shared" si="2"/>
        <v>0.20533965794856174</v>
      </c>
      <c r="P83" s="30">
        <f t="shared" si="2"/>
        <v>0.48213935615417797</v>
      </c>
      <c r="Q83" s="30">
        <f t="shared" si="2"/>
        <v>0.59189358590431085</v>
      </c>
    </row>
    <row r="84" spans="1:17">
      <c r="A84" s="29" t="s">
        <v>7</v>
      </c>
      <c r="B84" s="28">
        <v>302990</v>
      </c>
      <c r="C84" s="28">
        <v>20968</v>
      </c>
      <c r="D84" s="28">
        <v>68222</v>
      </c>
      <c r="E84" s="28">
        <v>191990</v>
      </c>
      <c r="F84" s="28">
        <v>21810</v>
      </c>
      <c r="H84" s="29" t="s">
        <v>7</v>
      </c>
      <c r="I84" s="28">
        <v>151681258</v>
      </c>
      <c r="J84" s="28">
        <v>628847</v>
      </c>
      <c r="K84" s="28">
        <v>25740</v>
      </c>
      <c r="L84" s="28">
        <v>99327</v>
      </c>
      <c r="M84" s="28">
        <v>116590</v>
      </c>
      <c r="N84" s="28">
        <v>387190</v>
      </c>
      <c r="O84" s="30">
        <f t="shared" si="2"/>
        <v>1.2275848912628768</v>
      </c>
      <c r="P84" s="30">
        <f t="shared" si="2"/>
        <v>1.4559379672246489</v>
      </c>
      <c r="Q84" s="30">
        <f t="shared" si="2"/>
        <v>0.60727121204229384</v>
      </c>
    </row>
    <row r="85" spans="1:17">
      <c r="A85" s="29" t="s">
        <v>6</v>
      </c>
      <c r="B85" s="28">
        <v>116690</v>
      </c>
      <c r="C85" s="28">
        <v>3656</v>
      </c>
      <c r="D85" s="28">
        <v>30314</v>
      </c>
      <c r="E85" s="28">
        <v>76632</v>
      </c>
      <c r="F85" s="28">
        <v>6088</v>
      </c>
      <c r="H85" s="29" t="s">
        <v>6</v>
      </c>
      <c r="I85" s="28">
        <v>50982726</v>
      </c>
      <c r="J85" s="28">
        <v>250335</v>
      </c>
      <c r="K85" s="28">
        <v>543</v>
      </c>
      <c r="L85" s="28">
        <v>36663</v>
      </c>
      <c r="M85" s="28">
        <v>39714</v>
      </c>
      <c r="N85" s="28">
        <v>173415</v>
      </c>
      <c r="O85" s="30">
        <f t="shared" si="2"/>
        <v>0.14852297592997812</v>
      </c>
      <c r="P85" s="30">
        <f t="shared" si="2"/>
        <v>1.2094411822920104</v>
      </c>
      <c r="Q85" s="30">
        <f t="shared" si="2"/>
        <v>0.51824303163169438</v>
      </c>
    </row>
    <row r="86" spans="1:17">
      <c r="A86" s="29" t="s">
        <v>5</v>
      </c>
      <c r="B86" s="28">
        <v>159824</v>
      </c>
      <c r="C86" s="28">
        <v>10145</v>
      </c>
      <c r="D86" s="28">
        <v>76364</v>
      </c>
      <c r="E86" s="28">
        <v>47390</v>
      </c>
      <c r="F86" s="28">
        <v>25925</v>
      </c>
      <c r="H86" s="29" t="s">
        <v>5</v>
      </c>
      <c r="I86" s="28">
        <v>142044531</v>
      </c>
      <c r="J86" s="28">
        <v>265511</v>
      </c>
      <c r="K86" s="28">
        <v>22339</v>
      </c>
      <c r="L86" s="28">
        <v>66024</v>
      </c>
      <c r="M86" s="28">
        <v>38140</v>
      </c>
      <c r="N86" s="28">
        <v>139008</v>
      </c>
      <c r="O86" s="30">
        <f t="shared" si="2"/>
        <v>2.2019714144898965</v>
      </c>
      <c r="P86" s="30">
        <f t="shared" si="2"/>
        <v>0.86459588287674816</v>
      </c>
      <c r="Q86" s="30">
        <f t="shared" si="2"/>
        <v>0.80481114159105294</v>
      </c>
    </row>
    <row r="87" spans="1:17">
      <c r="A87" s="29" t="s">
        <v>4</v>
      </c>
      <c r="B87" s="28">
        <v>34625</v>
      </c>
      <c r="C87" s="28">
        <v>20078</v>
      </c>
      <c r="D87" s="28">
        <v>5902</v>
      </c>
      <c r="E87" s="28">
        <v>7080</v>
      </c>
      <c r="F87" s="28">
        <v>1565</v>
      </c>
      <c r="H87" s="29" t="s">
        <v>4</v>
      </c>
      <c r="I87" s="28">
        <v>11181769</v>
      </c>
      <c r="J87" s="28">
        <v>60350</v>
      </c>
      <c r="K87" s="28">
        <v>3608</v>
      </c>
      <c r="L87" s="28">
        <v>8888</v>
      </c>
      <c r="M87" s="28">
        <v>3651</v>
      </c>
      <c r="N87" s="28">
        <v>44203</v>
      </c>
      <c r="O87" s="30">
        <f t="shared" si="2"/>
        <v>0.17969917322442475</v>
      </c>
      <c r="P87" s="30">
        <f t="shared" si="2"/>
        <v>1.5059301931548628</v>
      </c>
      <c r="Q87" s="30">
        <f t="shared" si="2"/>
        <v>0.51567796610169492</v>
      </c>
    </row>
    <row r="88" spans="1:17">
      <c r="A88" s="29" t="s">
        <v>3</v>
      </c>
      <c r="B88" s="28">
        <v>7451</v>
      </c>
      <c r="C88" s="28">
        <v>22</v>
      </c>
      <c r="D88" s="28">
        <v>2447</v>
      </c>
      <c r="E88" s="28">
        <v>3970</v>
      </c>
      <c r="F88" s="28">
        <v>1012</v>
      </c>
      <c r="H88" s="29" t="s">
        <v>3</v>
      </c>
      <c r="I88" s="28">
        <v>2136778</v>
      </c>
      <c r="J88" s="28">
        <v>15359</v>
      </c>
      <c r="K88" s="28">
        <v>22</v>
      </c>
      <c r="L88" s="28">
        <v>1501</v>
      </c>
      <c r="M88" s="28">
        <v>763</v>
      </c>
      <c r="N88" s="28">
        <v>13073</v>
      </c>
      <c r="O88" s="30">
        <f t="shared" si="2"/>
        <v>1</v>
      </c>
      <c r="P88" s="30">
        <f t="shared" si="2"/>
        <v>0.61340416836943201</v>
      </c>
      <c r="Q88" s="30">
        <f t="shared" si="2"/>
        <v>0.19219143576826198</v>
      </c>
    </row>
    <row r="89" spans="1:17">
      <c r="A89" s="29" t="s">
        <v>2</v>
      </c>
      <c r="B89" s="28">
        <v>40222</v>
      </c>
      <c r="C89" s="28">
        <v>3569</v>
      </c>
      <c r="D89" s="28">
        <v>13303</v>
      </c>
      <c r="E89" s="28">
        <v>16842</v>
      </c>
      <c r="F89" s="28">
        <v>6508</v>
      </c>
      <c r="H89" s="29" t="s">
        <v>2</v>
      </c>
      <c r="I89" s="28">
        <v>17260317</v>
      </c>
      <c r="J89" s="28">
        <v>67561</v>
      </c>
      <c r="K89" s="28">
        <v>625</v>
      </c>
      <c r="L89" s="28">
        <v>20715</v>
      </c>
      <c r="M89" s="28">
        <v>6108</v>
      </c>
      <c r="N89" s="28">
        <v>40113</v>
      </c>
      <c r="O89" s="30">
        <f t="shared" si="2"/>
        <v>0.17511908097506304</v>
      </c>
      <c r="P89" s="30">
        <f t="shared" si="2"/>
        <v>1.5571675561903331</v>
      </c>
      <c r="Q89" s="30">
        <f t="shared" si="2"/>
        <v>0.36266476665479158</v>
      </c>
    </row>
    <row r="90" spans="1:17">
      <c r="A90" s="29" t="s">
        <v>1</v>
      </c>
      <c r="B90" s="28">
        <v>27990</v>
      </c>
      <c r="C90" s="28">
        <v>2408</v>
      </c>
      <c r="D90" s="28">
        <v>5696</v>
      </c>
      <c r="E90" s="28">
        <v>12640</v>
      </c>
      <c r="F90" s="28">
        <v>7246</v>
      </c>
      <c r="H90" s="29" t="s">
        <v>1</v>
      </c>
      <c r="I90" s="28">
        <v>8658546</v>
      </c>
      <c r="J90" s="28">
        <v>27207</v>
      </c>
      <c r="K90" s="28">
        <v>4317</v>
      </c>
      <c r="L90" s="28">
        <v>3547</v>
      </c>
      <c r="M90" s="28">
        <v>3541</v>
      </c>
      <c r="N90" s="28">
        <v>15802</v>
      </c>
      <c r="O90" s="30">
        <f t="shared" si="2"/>
        <v>1.7927740863787376</v>
      </c>
      <c r="P90" s="30">
        <f t="shared" si="2"/>
        <v>0.6227176966292135</v>
      </c>
      <c r="Q90" s="30">
        <f t="shared" si="2"/>
        <v>0.28014240506329113</v>
      </c>
    </row>
    <row r="91" spans="1:17">
      <c r="A91" s="29" t="s">
        <v>0</v>
      </c>
      <c r="B91" s="28">
        <v>792</v>
      </c>
      <c r="C91" s="28">
        <v>60</v>
      </c>
      <c r="D91" s="28">
        <v>174</v>
      </c>
      <c r="E91" s="28">
        <v>3</v>
      </c>
      <c r="F91" s="28">
        <v>555</v>
      </c>
      <c r="H91" s="29" t="s">
        <v>0</v>
      </c>
      <c r="I91" s="28">
        <v>238635</v>
      </c>
      <c r="J91" s="28">
        <v>2819</v>
      </c>
      <c r="K91" s="28">
        <v>4</v>
      </c>
      <c r="L91" s="28">
        <v>66</v>
      </c>
      <c r="M91" s="28">
        <v>0</v>
      </c>
      <c r="N91" s="28">
        <v>2749</v>
      </c>
      <c r="O91" s="30">
        <f t="shared" si="2"/>
        <v>6.6666666666666666E-2</v>
      </c>
      <c r="P91" s="30">
        <f t="shared" si="2"/>
        <v>0.37931034482758619</v>
      </c>
      <c r="Q91" s="30">
        <f t="shared" si="2"/>
        <v>0</v>
      </c>
    </row>
  </sheetData>
  <mergeCells count="15">
    <mergeCell ref="A1:A4"/>
    <mergeCell ref="B1:B4"/>
    <mergeCell ref="C1:F1"/>
    <mergeCell ref="C2:C4"/>
    <mergeCell ref="D2:D4"/>
    <mergeCell ref="E2:E4"/>
    <mergeCell ref="F2:F4"/>
    <mergeCell ref="H1:H4"/>
    <mergeCell ref="I1:I4"/>
    <mergeCell ref="J1:J4"/>
    <mergeCell ref="K1:N1"/>
    <mergeCell ref="K2:K4"/>
    <mergeCell ref="L2:L4"/>
    <mergeCell ref="M2:M4"/>
    <mergeCell ref="N2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2"/>
  <sheetViews>
    <sheetView workbookViewId="0">
      <pane xSplit="1" topLeftCell="P1" activePane="topRight" state="frozen"/>
      <selection pane="topRight" activeCell="AB35" sqref="AB35"/>
    </sheetView>
  </sheetViews>
  <sheetFormatPr defaultRowHeight="12.75"/>
  <cols>
    <col min="1" max="1" width="28.85546875" customWidth="1"/>
    <col min="2" max="2" width="19.140625" style="31" customWidth="1"/>
    <col min="3" max="3" width="16.42578125" style="31" customWidth="1"/>
    <col min="4" max="4" width="17.28515625" style="31" customWidth="1"/>
    <col min="5" max="5" width="30.28515625" style="31" customWidth="1"/>
    <col min="6" max="6" width="18.28515625" style="31" customWidth="1"/>
    <col min="7" max="7" width="11.7109375" style="31" bestFit="1" customWidth="1"/>
    <col min="8" max="8" width="9.140625" style="31"/>
    <col min="9" max="9" width="35.85546875" style="31" customWidth="1"/>
    <col min="10" max="10" width="18" style="31" customWidth="1"/>
    <col min="11" max="11" width="13" style="31" customWidth="1"/>
    <col min="12" max="12" width="14.140625" style="31" customWidth="1"/>
    <col min="13" max="13" width="14.42578125" style="31" bestFit="1" customWidth="1"/>
    <col min="14" max="14" width="14.28515625" style="31" bestFit="1" customWidth="1"/>
    <col min="15" max="15" width="14.42578125" style="31" bestFit="1" customWidth="1"/>
    <col min="16" max="16" width="10.7109375" bestFit="1" customWidth="1"/>
    <col min="17" max="17" width="9.7109375" bestFit="1" customWidth="1"/>
    <col min="18" max="18" width="9.7109375" style="46" customWidth="1"/>
    <col min="19" max="20" width="9.7109375" bestFit="1" customWidth="1"/>
    <col min="21" max="21" width="9.7109375" style="46" customWidth="1"/>
    <col min="22" max="23" width="9.7109375" bestFit="1" customWidth="1"/>
    <col min="24" max="24" width="9.7109375" style="46" customWidth="1"/>
    <col min="25" max="25" width="9.7109375" style="20" bestFit="1" customWidth="1"/>
    <col min="26" max="26" width="13.85546875" style="20" customWidth="1"/>
    <col min="27" max="27" width="11.85546875" style="20" customWidth="1"/>
    <col min="28" max="28" width="13.85546875" style="46" customWidth="1"/>
    <col min="29" max="30" width="11.28515625" style="20" customWidth="1"/>
    <col min="31" max="31" width="11.28515625" style="46" customWidth="1"/>
    <col min="37" max="37" width="9.140625" style="43"/>
  </cols>
  <sheetData>
    <row r="1" spans="1:37">
      <c r="A1" t="s">
        <v>115</v>
      </c>
      <c r="I1" s="31" t="s">
        <v>115</v>
      </c>
    </row>
    <row r="2" spans="1:37">
      <c r="A2" t="s">
        <v>116</v>
      </c>
      <c r="I2" s="31" t="s">
        <v>116</v>
      </c>
    </row>
    <row r="3" spans="1:37">
      <c r="G3" s="31" t="s">
        <v>117</v>
      </c>
      <c r="O3" s="31" t="s">
        <v>117</v>
      </c>
      <c r="T3">
        <v>1000</v>
      </c>
    </row>
    <row r="4" spans="1:37" ht="56.25">
      <c r="B4" s="31" t="s">
        <v>118</v>
      </c>
      <c r="C4" s="31" t="s">
        <v>102</v>
      </c>
      <c r="D4" s="31" t="s">
        <v>85</v>
      </c>
      <c r="J4" s="32" t="s">
        <v>128</v>
      </c>
      <c r="K4" s="32" t="s">
        <v>108</v>
      </c>
      <c r="L4" s="32" t="s">
        <v>85</v>
      </c>
      <c r="M4" s="32"/>
      <c r="N4" s="32"/>
      <c r="O4" s="32"/>
    </row>
    <row r="5" spans="1:37" ht="147.75" customHeight="1">
      <c r="D5" s="32" t="s">
        <v>103</v>
      </c>
      <c r="E5" s="32" t="s">
        <v>119</v>
      </c>
      <c r="F5" s="32" t="s">
        <v>105</v>
      </c>
      <c r="G5" s="32" t="s">
        <v>106</v>
      </c>
      <c r="J5" s="36"/>
      <c r="K5" s="36"/>
      <c r="L5" s="36" t="s">
        <v>109</v>
      </c>
      <c r="M5" s="36" t="s">
        <v>110</v>
      </c>
      <c r="N5" s="36" t="s">
        <v>111</v>
      </c>
      <c r="O5" s="36" t="s">
        <v>106</v>
      </c>
      <c r="P5" s="37" t="s">
        <v>129</v>
      </c>
      <c r="Q5" s="37" t="s">
        <v>130</v>
      </c>
      <c r="R5" s="68" t="s">
        <v>172</v>
      </c>
      <c r="S5" s="37" t="s">
        <v>131</v>
      </c>
      <c r="T5" s="37" t="s">
        <v>132</v>
      </c>
      <c r="U5" s="68" t="s">
        <v>175</v>
      </c>
      <c r="V5" s="37" t="s">
        <v>133</v>
      </c>
      <c r="W5" s="37" t="s">
        <v>134</v>
      </c>
      <c r="X5" s="68" t="s">
        <v>175</v>
      </c>
      <c r="Y5" s="40" t="s">
        <v>143</v>
      </c>
      <c r="Z5" s="36" t="s">
        <v>136</v>
      </c>
      <c r="AA5" s="36" t="s">
        <v>173</v>
      </c>
      <c r="AB5" s="71" t="s">
        <v>175</v>
      </c>
      <c r="AC5" s="36" t="s">
        <v>137</v>
      </c>
      <c r="AD5" s="36" t="s">
        <v>174</v>
      </c>
      <c r="AE5" s="71" t="s">
        <v>175</v>
      </c>
      <c r="AF5" s="24" t="s">
        <v>138</v>
      </c>
      <c r="AG5" s="24" t="s">
        <v>139</v>
      </c>
      <c r="AH5" s="24" t="s">
        <v>140</v>
      </c>
      <c r="AI5" s="24" t="s">
        <v>141</v>
      </c>
      <c r="AJ5" s="38" t="s">
        <v>142</v>
      </c>
      <c r="AK5" s="44" t="s">
        <v>144</v>
      </c>
    </row>
    <row r="6" spans="1:37">
      <c r="A6" s="16" t="s">
        <v>86</v>
      </c>
      <c r="B6" s="33">
        <v>35548258</v>
      </c>
      <c r="C6" s="33">
        <v>30331017</v>
      </c>
      <c r="D6" s="33">
        <v>3849385</v>
      </c>
      <c r="E6" s="33">
        <v>7128922</v>
      </c>
      <c r="F6" s="33">
        <v>17286901</v>
      </c>
      <c r="G6" s="33">
        <v>2065809</v>
      </c>
      <c r="H6" s="33"/>
      <c r="I6" s="34" t="s">
        <v>86</v>
      </c>
      <c r="J6" s="33">
        <v>21959570252</v>
      </c>
      <c r="K6" s="33">
        <v>47312574</v>
      </c>
      <c r="L6" s="33">
        <v>8000960</v>
      </c>
      <c r="M6" s="33">
        <v>10021587</v>
      </c>
      <c r="N6" s="33">
        <v>11135210</v>
      </c>
      <c r="O6" s="33">
        <v>18154817</v>
      </c>
      <c r="P6" s="33">
        <f>(VLOOKUP(I6,'2017 земля'!$H$6:$Q$91,8,0))*1000</f>
        <v>2194.2443972049855</v>
      </c>
      <c r="Q6" s="39">
        <f>(L6/D6)*1000</f>
        <v>2078.5034492522832</v>
      </c>
      <c r="R6" s="69">
        <f>Q6/P6</f>
        <v>0.94725248103623627</v>
      </c>
      <c r="S6" s="33">
        <f>(VLOOKUP(I6,'2017 земля'!$H$6:$Q$91,9,0))*1000</f>
        <v>1378.1100491929433</v>
      </c>
      <c r="T6" s="33">
        <f>(M6/E6)*1000</f>
        <v>1405.7647144968062</v>
      </c>
      <c r="U6" s="70">
        <f>T6/S6</f>
        <v>1.0200670950190502</v>
      </c>
      <c r="V6" s="33">
        <f>(VLOOKUP(I6,'2017 земля'!$H$6:$Q$91,10,0))*1000</f>
        <v>679.99979191530667</v>
      </c>
      <c r="W6" s="33">
        <f>(N6/F6)*1000</f>
        <v>644.14148030349679</v>
      </c>
      <c r="X6" s="70">
        <f>W6/V6</f>
        <v>0.94726717266955285</v>
      </c>
      <c r="Y6" s="41">
        <f>VLOOKUP(I6,'[3]2017'!$AB$1:$AJ$87,9,0)</f>
        <v>3005.9397564127671</v>
      </c>
      <c r="Z6" s="33">
        <f>VLOOKUP(I6,'2018'!$G$10:$N$95,5,0)</f>
        <v>1278.760632420838</v>
      </c>
      <c r="AA6" s="33">
        <f>VLOOKUP(A6,'2017'!$F$10:$K$95,5,0)</f>
        <v>1271.9958215007787</v>
      </c>
      <c r="AB6" s="70">
        <f>Z6/AA6</f>
        <v>1.0053182650490768</v>
      </c>
      <c r="AC6" s="33">
        <f>VLOOKUP(I6,'2018'!$G$10:$L$95,6,0)</f>
        <v>1319.4380583582706</v>
      </c>
      <c r="AD6" s="33">
        <f>VLOOKUP(A6,'2017'!$F$10:$K$95,6,0)</f>
        <v>1330.6322490573816</v>
      </c>
      <c r="AE6" s="70">
        <f>AC6/AD6</f>
        <v>0.99158731444616577</v>
      </c>
      <c r="AF6" s="16" t="str">
        <f>IF(Y6&lt;Z6,1,"")</f>
        <v/>
      </c>
      <c r="AG6" s="16" t="str">
        <f>IF(Y6&lt;AC6,1,"")</f>
        <v/>
      </c>
      <c r="AH6" s="16" t="str">
        <f>IF(Y6&lt;T6,1,"")</f>
        <v/>
      </c>
      <c r="AI6" s="16" t="str">
        <f>IF(Y6&lt;W6,1,"")</f>
        <v/>
      </c>
      <c r="AJ6" s="16" t="str">
        <f>IF(Y6&lt;Q6,1,"")</f>
        <v/>
      </c>
      <c r="AK6" s="45">
        <f>Q6/Y6</f>
        <v>0.69146543766157531</v>
      </c>
    </row>
    <row r="7" spans="1:37">
      <c r="A7" s="16" t="s">
        <v>84</v>
      </c>
      <c r="B7" s="33">
        <v>599874</v>
      </c>
      <c r="C7" s="33">
        <v>492679</v>
      </c>
      <c r="D7" s="33">
        <v>36663</v>
      </c>
      <c r="E7" s="33">
        <v>136880</v>
      </c>
      <c r="F7" s="33">
        <v>286459</v>
      </c>
      <c r="G7" s="33">
        <v>32677</v>
      </c>
      <c r="H7" s="33"/>
      <c r="I7" s="34" t="s">
        <v>84</v>
      </c>
      <c r="J7" s="33">
        <v>299940347</v>
      </c>
      <c r="K7" s="33">
        <v>846291</v>
      </c>
      <c r="L7" s="33">
        <v>87023</v>
      </c>
      <c r="M7" s="33">
        <v>212937</v>
      </c>
      <c r="N7" s="33">
        <v>126324</v>
      </c>
      <c r="O7" s="33">
        <v>420007</v>
      </c>
      <c r="P7" s="33">
        <f>(VLOOKUP(I7,'2017 земля'!$H$6:$Q$91,8,0))*1000</f>
        <v>1785.1911217970126</v>
      </c>
      <c r="Q7" s="39">
        <f t="shared" ref="Q7:Q70" si="0">(L7/D7)*1000</f>
        <v>2373.5919046450099</v>
      </c>
      <c r="R7" s="69">
        <f t="shared" ref="R7:R70" si="1">Q7/P7</f>
        <v>1.3296010021916871</v>
      </c>
      <c r="S7" s="33">
        <f>(VLOOKUP(I7,'2017 земля'!$H$6:$Q$91,9,0))*1000</f>
        <v>2003.2731483669709</v>
      </c>
      <c r="T7" s="33">
        <f t="shared" ref="T7:T70" si="2">(M7/E7)*1000</f>
        <v>1555.6472822910578</v>
      </c>
      <c r="U7" s="70">
        <f t="shared" ref="U7:U70" si="3">T7/S7</f>
        <v>0.77655275495465559</v>
      </c>
      <c r="V7" s="33">
        <f>(VLOOKUP(I7,'2017 земля'!$H$6:$Q$91,10,0))*1000</f>
        <v>554.96019736943174</v>
      </c>
      <c r="W7" s="33">
        <f t="shared" ref="W7:W70" si="4">(N7/F7)*1000</f>
        <v>440.98457370862849</v>
      </c>
      <c r="X7" s="70">
        <f t="shared" ref="X7:X70" si="5">W7/V7</f>
        <v>0.7946237870732723</v>
      </c>
      <c r="Y7" s="41">
        <f>VLOOKUP(I7,'[3]2017'!$AB$1:$AJ$87,9,0)</f>
        <v>2388.5447554355001</v>
      </c>
      <c r="Z7" s="33">
        <f>VLOOKUP(I7,'2018'!$G$10:$N$95,5,0)</f>
        <v>1747.7216164437521</v>
      </c>
      <c r="AA7" s="33">
        <f>VLOOKUP(A7,'2017'!$F$10:$K$95,5,0)</f>
        <v>1657.8922286437169</v>
      </c>
      <c r="AB7" s="70">
        <f t="shared" ref="AB7:AB70" si="6">Z7/AA7</f>
        <v>1.0541828873119952</v>
      </c>
      <c r="AC7" s="33">
        <f>VLOOKUP(I7,'2018'!$G$10:$L$95,6,0)</f>
        <v>981.14366157175141</v>
      </c>
      <c r="AD7" s="33">
        <f>VLOOKUP(A7,'2017'!$F$10:$K$95,6,0)</f>
        <v>960.48715970461808</v>
      </c>
      <c r="AE7" s="70">
        <f t="shared" ref="AE7:AE70" si="7">AC7/AD7</f>
        <v>1.021506275912617</v>
      </c>
      <c r="AF7" s="16" t="str">
        <f t="shared" ref="AF7:AF70" si="8">IF(Y7&lt;Z7,1,"")</f>
        <v/>
      </c>
      <c r="AG7" s="16" t="str">
        <f t="shared" ref="AG7:AG70" si="9">IF(Y7&lt;AC7,1,"")</f>
        <v/>
      </c>
      <c r="AH7" s="16" t="str">
        <f t="shared" ref="AH7:AH70" si="10">IF(Y7&lt;T7,1,"")</f>
        <v/>
      </c>
      <c r="AI7" s="16" t="str">
        <f t="shared" ref="AI7:AI70" si="11">IF(Y7&lt;W7,1,"")</f>
        <v/>
      </c>
      <c r="AJ7" s="16" t="str">
        <f t="shared" ref="AJ7:AJ70" si="12">IF(Y7&lt;Q7,1,"")</f>
        <v/>
      </c>
      <c r="AK7" s="45">
        <f t="shared" ref="AK7:AK70" si="13">Q7/Y7</f>
        <v>0.99373976528743591</v>
      </c>
    </row>
    <row r="8" spans="1:37">
      <c r="A8" s="16" t="s">
        <v>83</v>
      </c>
      <c r="B8" s="33">
        <v>415548</v>
      </c>
      <c r="C8" s="33">
        <v>335442</v>
      </c>
      <c r="D8" s="33">
        <v>13340</v>
      </c>
      <c r="E8" s="33">
        <v>92032</v>
      </c>
      <c r="F8" s="33">
        <v>206816</v>
      </c>
      <c r="G8" s="33">
        <v>23254</v>
      </c>
      <c r="H8" s="33"/>
      <c r="I8" s="34" t="s">
        <v>83</v>
      </c>
      <c r="J8" s="33">
        <v>167510027</v>
      </c>
      <c r="K8" s="33">
        <v>352526</v>
      </c>
      <c r="L8" s="33">
        <v>30270</v>
      </c>
      <c r="M8" s="33">
        <v>97866</v>
      </c>
      <c r="N8" s="33">
        <v>100600</v>
      </c>
      <c r="O8" s="33">
        <v>123790</v>
      </c>
      <c r="P8" s="33">
        <f>(VLOOKUP(I8,'2017 земля'!$H$6:$Q$91,8,0))*1000</f>
        <v>2483.0936956865226</v>
      </c>
      <c r="Q8" s="39">
        <f t="shared" si="0"/>
        <v>2269.1154422788604</v>
      </c>
      <c r="R8" s="69">
        <f t="shared" si="1"/>
        <v>0.9138259447159115</v>
      </c>
      <c r="S8" s="33">
        <f>(VLOOKUP(I8,'2017 земля'!$H$6:$Q$91,9,0))*1000</f>
        <v>1137.0868341003923</v>
      </c>
      <c r="T8" s="33">
        <f t="shared" si="2"/>
        <v>1063.3909944367176</v>
      </c>
      <c r="U8" s="70">
        <f t="shared" si="3"/>
        <v>0.93518890778294939</v>
      </c>
      <c r="V8" s="33">
        <f>(VLOOKUP(I8,'2017 земля'!$H$6:$Q$91,10,0))*1000</f>
        <v>496.7742249382091</v>
      </c>
      <c r="W8" s="33">
        <f t="shared" si="4"/>
        <v>486.42271390994898</v>
      </c>
      <c r="X8" s="70">
        <f t="shared" si="5"/>
        <v>0.97916254405198322</v>
      </c>
      <c r="Y8" s="41">
        <f>VLOOKUP(I8,'[3]2017'!$AB$1:$AJ$87,9,0)</f>
        <v>2077.9872325885144</v>
      </c>
      <c r="Z8" s="33">
        <f>VLOOKUP(I8,'2018'!$G$10:$N$95,5,0)</f>
        <v>734.91385031990865</v>
      </c>
      <c r="AA8" s="33">
        <f>VLOOKUP(A8,'2017'!$F$10:$K$95,5,0)</f>
        <v>745.99387649608343</v>
      </c>
      <c r="AB8" s="70">
        <f t="shared" si="6"/>
        <v>0.98514729607672191</v>
      </c>
      <c r="AC8" s="33">
        <f>VLOOKUP(I8,'2018'!$G$10:$L$95,6,0)</f>
        <v>525.3693346570077</v>
      </c>
      <c r="AD8" s="33">
        <f>VLOOKUP(A8,'2017'!$F$10:$K$95,6,0)</f>
        <v>514.27540480808261</v>
      </c>
      <c r="AE8" s="70">
        <f t="shared" si="7"/>
        <v>1.0215719626978177</v>
      </c>
      <c r="AF8" s="16" t="str">
        <f t="shared" si="8"/>
        <v/>
      </c>
      <c r="AG8" s="16" t="str">
        <f t="shared" si="9"/>
        <v/>
      </c>
      <c r="AH8" s="16" t="str">
        <f t="shared" si="10"/>
        <v/>
      </c>
      <c r="AI8" s="16" t="str">
        <f t="shared" si="11"/>
        <v/>
      </c>
      <c r="AJ8" s="16">
        <f t="shared" si="12"/>
        <v>1</v>
      </c>
      <c r="AK8" s="45">
        <f t="shared" si="13"/>
        <v>1.0919775668940279</v>
      </c>
    </row>
    <row r="9" spans="1:37">
      <c r="A9" s="16" t="s">
        <v>82</v>
      </c>
      <c r="B9" s="33">
        <v>577116</v>
      </c>
      <c r="C9" s="33">
        <v>502789</v>
      </c>
      <c r="D9" s="33">
        <v>45031</v>
      </c>
      <c r="E9" s="33">
        <v>98233</v>
      </c>
      <c r="F9" s="33">
        <v>329767</v>
      </c>
      <c r="G9" s="33">
        <v>29758</v>
      </c>
      <c r="H9" s="33"/>
      <c r="I9" s="34" t="s">
        <v>82</v>
      </c>
      <c r="J9" s="33">
        <v>273314652</v>
      </c>
      <c r="K9" s="33">
        <v>742791</v>
      </c>
      <c r="L9" s="33">
        <v>37394</v>
      </c>
      <c r="M9" s="33">
        <v>162026</v>
      </c>
      <c r="N9" s="33">
        <v>220669</v>
      </c>
      <c r="O9" s="33">
        <v>322702</v>
      </c>
      <c r="P9" s="33">
        <f>(VLOOKUP(I9,'2017 земля'!$H$6:$Q$91,8,0))*1000</f>
        <v>903.79409907064883</v>
      </c>
      <c r="Q9" s="39">
        <f t="shared" si="0"/>
        <v>830.40572050365301</v>
      </c>
      <c r="R9" s="69">
        <f t="shared" si="1"/>
        <v>0.91879967058596701</v>
      </c>
      <c r="S9" s="33">
        <f>(VLOOKUP(I9,'2017 земля'!$H$6:$Q$91,9,0))*1000</f>
        <v>1673.5270930782574</v>
      </c>
      <c r="T9" s="33">
        <f t="shared" si="2"/>
        <v>1649.4049861044659</v>
      </c>
      <c r="U9" s="70">
        <f t="shared" si="3"/>
        <v>0.9855860672506821</v>
      </c>
      <c r="V9" s="33">
        <f>(VLOOKUP(I9,'2017 земля'!$H$6:$Q$91,10,0))*1000</f>
        <v>683.31182248398807</v>
      </c>
      <c r="W9" s="33">
        <f t="shared" si="4"/>
        <v>669.16641143595325</v>
      </c>
      <c r="X9" s="70">
        <f t="shared" si="5"/>
        <v>0.97929874680550211</v>
      </c>
      <c r="Y9" s="41">
        <f>VLOOKUP(I9,'[3]2017'!$AB$1:$AJ$87,9,0)</f>
        <v>2726.8134609777899</v>
      </c>
      <c r="Z9" s="33">
        <f>VLOOKUP(I9,'2018'!$G$10:$N$95,5,0)</f>
        <v>453.88055774796106</v>
      </c>
      <c r="AA9" s="33">
        <f>VLOOKUP(A9,'2017'!$F$10:$K$95,5,0)</f>
        <v>415.04421216471883</v>
      </c>
      <c r="AB9" s="70">
        <f t="shared" si="6"/>
        <v>1.0935715869417526</v>
      </c>
      <c r="AC9" s="33">
        <f>VLOOKUP(I9,'2018'!$G$10:$L$95,6,0)</f>
        <v>401.25658052818977</v>
      </c>
      <c r="AD9" s="33">
        <f>VLOOKUP(A9,'2017'!$F$10:$K$95,6,0)</f>
        <v>393.76229091632229</v>
      </c>
      <c r="AE9" s="70">
        <f t="shared" si="7"/>
        <v>1.0190325223739114</v>
      </c>
      <c r="AF9" s="16" t="str">
        <f t="shared" si="8"/>
        <v/>
      </c>
      <c r="AG9" s="16" t="str">
        <f t="shared" si="9"/>
        <v/>
      </c>
      <c r="AH9" s="16" t="str">
        <f t="shared" si="10"/>
        <v/>
      </c>
      <c r="AI9" s="16" t="str">
        <f t="shared" si="11"/>
        <v/>
      </c>
      <c r="AJ9" s="16" t="str">
        <f t="shared" si="12"/>
        <v/>
      </c>
      <c r="AK9" s="45">
        <f t="shared" si="13"/>
        <v>0.30453338022098636</v>
      </c>
    </row>
    <row r="10" spans="1:37">
      <c r="A10" s="16" t="s">
        <v>81</v>
      </c>
      <c r="B10" s="33">
        <v>743515</v>
      </c>
      <c r="C10" s="33">
        <v>659793</v>
      </c>
      <c r="D10" s="33">
        <v>84434</v>
      </c>
      <c r="E10" s="33">
        <v>132059</v>
      </c>
      <c r="F10" s="33">
        <v>418296</v>
      </c>
      <c r="G10" s="33">
        <v>25004</v>
      </c>
      <c r="H10" s="33"/>
      <c r="I10" s="34" t="s">
        <v>81</v>
      </c>
      <c r="J10" s="33">
        <v>515616069</v>
      </c>
      <c r="K10" s="33">
        <v>1167214</v>
      </c>
      <c r="L10" s="33">
        <v>260001</v>
      </c>
      <c r="M10" s="33">
        <v>195140</v>
      </c>
      <c r="N10" s="33">
        <v>313654</v>
      </c>
      <c r="O10" s="33">
        <v>398419</v>
      </c>
      <c r="P10" s="33">
        <f>(VLOOKUP(I10,'2017 земля'!$H$6:$Q$91,8,0))*1000</f>
        <v>3117.1180628455459</v>
      </c>
      <c r="Q10" s="39">
        <f t="shared" si="0"/>
        <v>3079.3400762725914</v>
      </c>
      <c r="R10" s="69">
        <f t="shared" si="1"/>
        <v>0.98788047619265729</v>
      </c>
      <c r="S10" s="33">
        <f>(VLOOKUP(I10,'2017 земля'!$H$6:$Q$91,9,0))*1000</f>
        <v>1460.1325940570512</v>
      </c>
      <c r="T10" s="33">
        <f t="shared" si="2"/>
        <v>1477.6728583436191</v>
      </c>
      <c r="U10" s="70">
        <f t="shared" si="3"/>
        <v>1.0120127886727268</v>
      </c>
      <c r="V10" s="33">
        <f>(VLOOKUP(I10,'2017 земля'!$H$6:$Q$91,10,0))*1000</f>
        <v>783.09685615087426</v>
      </c>
      <c r="W10" s="33">
        <f t="shared" si="4"/>
        <v>749.83743569147214</v>
      </c>
      <c r="X10" s="70">
        <f t="shared" si="5"/>
        <v>0.95752834378255469</v>
      </c>
      <c r="Y10" s="41">
        <f>VLOOKUP(I10,'[3]2017'!$AB$1:$AJ$87,9,0)</f>
        <v>3031.1730293364612</v>
      </c>
      <c r="Z10" s="33">
        <f>VLOOKUP(I10,'2018'!$G$10:$N$95,5,0)</f>
        <v>937.23639004497079</v>
      </c>
      <c r="AA10" s="33">
        <f>VLOOKUP(A10,'2017'!$F$10:$K$95,5,0)</f>
        <v>919.69198147424811</v>
      </c>
      <c r="AB10" s="70">
        <f t="shared" si="6"/>
        <v>1.0190763961458045</v>
      </c>
      <c r="AC10" s="33">
        <f>VLOOKUP(I10,'2018'!$G$10:$L$95,6,0)</f>
        <v>647.20270419318626</v>
      </c>
      <c r="AD10" s="33">
        <f>VLOOKUP(A10,'2017'!$F$10:$K$95,6,0)</f>
        <v>628.4019516181686</v>
      </c>
      <c r="AE10" s="70">
        <f t="shared" si="7"/>
        <v>1.0299183548469331</v>
      </c>
      <c r="AF10" s="16" t="str">
        <f t="shared" si="8"/>
        <v/>
      </c>
      <c r="AG10" s="16" t="str">
        <f t="shared" si="9"/>
        <v/>
      </c>
      <c r="AH10" s="16" t="str">
        <f t="shared" si="10"/>
        <v/>
      </c>
      <c r="AI10" s="16" t="str">
        <f t="shared" si="11"/>
        <v/>
      </c>
      <c r="AJ10" s="16">
        <f t="shared" si="12"/>
        <v>1</v>
      </c>
      <c r="AK10" s="45">
        <f t="shared" si="13"/>
        <v>1.0158905633132642</v>
      </c>
    </row>
    <row r="11" spans="1:37">
      <c r="A11" s="16" t="s">
        <v>80</v>
      </c>
      <c r="B11" s="33">
        <v>270484</v>
      </c>
      <c r="C11" s="33">
        <v>226603</v>
      </c>
      <c r="D11" s="33">
        <v>5725</v>
      </c>
      <c r="E11" s="33">
        <v>110724</v>
      </c>
      <c r="F11" s="33">
        <v>102125</v>
      </c>
      <c r="G11" s="33">
        <v>8029</v>
      </c>
      <c r="H11" s="33"/>
      <c r="I11" s="34" t="s">
        <v>80</v>
      </c>
      <c r="J11" s="33">
        <v>92447423</v>
      </c>
      <c r="K11" s="33">
        <v>233780</v>
      </c>
      <c r="L11" s="33">
        <v>5441</v>
      </c>
      <c r="M11" s="33">
        <v>66869</v>
      </c>
      <c r="N11" s="33">
        <v>33297</v>
      </c>
      <c r="O11" s="33">
        <v>128173</v>
      </c>
      <c r="P11" s="33">
        <f>(VLOOKUP(I11,'2017 земля'!$H$6:$Q$91,8,0))*1000</f>
        <v>865.87465564738295</v>
      </c>
      <c r="Q11" s="39">
        <f t="shared" si="0"/>
        <v>950.39301310043663</v>
      </c>
      <c r="R11" s="69">
        <f t="shared" si="1"/>
        <v>1.0976103837914766</v>
      </c>
      <c r="S11" s="33">
        <f>(VLOOKUP(I11,'2017 земля'!$H$6:$Q$91,9,0))*1000</f>
        <v>1172.8057720985471</v>
      </c>
      <c r="T11" s="33">
        <f t="shared" si="2"/>
        <v>603.92507496116468</v>
      </c>
      <c r="U11" s="70">
        <f t="shared" si="3"/>
        <v>0.5149404013253942</v>
      </c>
      <c r="V11" s="33">
        <f>(VLOOKUP(I11,'2017 земля'!$H$6:$Q$91,10,0))*1000</f>
        <v>321.12522403179304</v>
      </c>
      <c r="W11" s="33">
        <f t="shared" si="4"/>
        <v>326.04161566707467</v>
      </c>
      <c r="X11" s="70">
        <f t="shared" si="5"/>
        <v>1.0153098893121983</v>
      </c>
      <c r="Y11" s="41">
        <f>VLOOKUP(I11,'[3]2017'!$AB$1:$AJ$87,9,0)</f>
        <v>2130.782790806295</v>
      </c>
      <c r="Z11" s="33">
        <f>VLOOKUP(I11,'2018'!$G$10:$N$95,5,0)</f>
        <v>439.67024141352107</v>
      </c>
      <c r="AA11" s="33">
        <f>VLOOKUP(A11,'2017'!$F$10:$K$95,5,0)</f>
        <v>401.64182228320271</v>
      </c>
      <c r="AB11" s="70">
        <f t="shared" si="6"/>
        <v>1.0946824185642301</v>
      </c>
      <c r="AC11" s="33">
        <f>VLOOKUP(I11,'2018'!$G$10:$L$95,6,0)</f>
        <v>446.9531098022822</v>
      </c>
      <c r="AD11" s="33">
        <f>VLOOKUP(A11,'2017'!$F$10:$K$95,6,0)</f>
        <v>411.21741420170281</v>
      </c>
      <c r="AE11" s="70">
        <f t="shared" si="7"/>
        <v>1.0869021942321027</v>
      </c>
      <c r="AF11" s="16" t="str">
        <f t="shared" si="8"/>
        <v/>
      </c>
      <c r="AG11" s="16" t="str">
        <f t="shared" si="9"/>
        <v/>
      </c>
      <c r="AH11" s="16" t="str">
        <f t="shared" si="10"/>
        <v/>
      </c>
      <c r="AI11" s="16" t="str">
        <f t="shared" si="11"/>
        <v/>
      </c>
      <c r="AJ11" s="16" t="str">
        <f t="shared" si="12"/>
        <v/>
      </c>
      <c r="AK11" s="45">
        <f t="shared" si="13"/>
        <v>0.44602998353520817</v>
      </c>
    </row>
    <row r="12" spans="1:37">
      <c r="A12" s="16" t="s">
        <v>79</v>
      </c>
      <c r="B12" s="33">
        <v>473911</v>
      </c>
      <c r="C12" s="33">
        <v>416824</v>
      </c>
      <c r="D12" s="33">
        <v>49401</v>
      </c>
      <c r="E12" s="33">
        <v>68716</v>
      </c>
      <c r="F12" s="33">
        <v>278196</v>
      </c>
      <c r="G12" s="33">
        <v>20511</v>
      </c>
      <c r="H12" s="33"/>
      <c r="I12" s="34" t="s">
        <v>79</v>
      </c>
      <c r="J12" s="33">
        <v>253826239</v>
      </c>
      <c r="K12" s="33">
        <v>568624</v>
      </c>
      <c r="L12" s="33">
        <v>63591</v>
      </c>
      <c r="M12" s="33">
        <v>102825</v>
      </c>
      <c r="N12" s="33">
        <v>199655</v>
      </c>
      <c r="O12" s="33">
        <v>202553</v>
      </c>
      <c r="P12" s="33">
        <f>(VLOOKUP(I12,'2017 земля'!$H$6:$Q$91,8,0))*1000</f>
        <v>1336.328653585927</v>
      </c>
      <c r="Q12" s="39">
        <f t="shared" si="0"/>
        <v>1287.2411489645958</v>
      </c>
      <c r="R12" s="69">
        <f t="shared" si="1"/>
        <v>0.96326689210052563</v>
      </c>
      <c r="S12" s="33">
        <f>(VLOOKUP(I12,'2017 земля'!$H$6:$Q$91,9,0))*1000</f>
        <v>1182.2309970384995</v>
      </c>
      <c r="T12" s="33">
        <f t="shared" si="2"/>
        <v>1496.3763897782176</v>
      </c>
      <c r="U12" s="70">
        <f t="shared" si="3"/>
        <v>1.2657225140659105</v>
      </c>
      <c r="V12" s="33">
        <f>(VLOOKUP(I12,'2017 земля'!$H$6:$Q$91,10,0))*1000</f>
        <v>735.45240803392653</v>
      </c>
      <c r="W12" s="33">
        <f t="shared" si="4"/>
        <v>717.6774648089837</v>
      </c>
      <c r="X12" s="70">
        <f t="shared" si="5"/>
        <v>0.97583128013346188</v>
      </c>
      <c r="Y12" s="41">
        <f>VLOOKUP(I12,'[3]2017'!$AB$1:$AJ$87,9,0)</f>
        <v>2447.6079952989671</v>
      </c>
      <c r="Z12" s="33">
        <f>VLOOKUP(I12,'2018'!$G$10:$N$95,5,0)</f>
        <v>504.44441400846426</v>
      </c>
      <c r="AA12" s="33">
        <f>VLOOKUP(A12,'2017'!$F$10:$K$95,5,0)</f>
        <v>1010.0015736741794</v>
      </c>
      <c r="AB12" s="70">
        <f t="shared" si="6"/>
        <v>0.49944913667153856</v>
      </c>
      <c r="AC12" s="33">
        <f>VLOOKUP(I12,'2018'!$G$10:$L$95,6,0)</f>
        <v>424.50559596982004</v>
      </c>
      <c r="AD12" s="33">
        <f>VLOOKUP(A12,'2017'!$F$10:$K$95,6,0)</f>
        <v>400.43635399727788</v>
      </c>
      <c r="AE12" s="70">
        <f t="shared" si="7"/>
        <v>1.0601075345239652</v>
      </c>
      <c r="AF12" s="16" t="str">
        <f t="shared" si="8"/>
        <v/>
      </c>
      <c r="AG12" s="16" t="str">
        <f t="shared" si="9"/>
        <v/>
      </c>
      <c r="AH12" s="16" t="str">
        <f t="shared" si="10"/>
        <v/>
      </c>
      <c r="AI12" s="16" t="str">
        <f t="shared" si="11"/>
        <v/>
      </c>
      <c r="AJ12" s="16" t="str">
        <f t="shared" si="12"/>
        <v/>
      </c>
      <c r="AK12" s="45">
        <f t="shared" si="13"/>
        <v>0.52591801932211113</v>
      </c>
    </row>
    <row r="13" spans="1:37">
      <c r="A13" s="16" t="s">
        <v>78</v>
      </c>
      <c r="B13" s="33">
        <v>175927</v>
      </c>
      <c r="C13" s="33">
        <v>152020</v>
      </c>
      <c r="D13" s="33">
        <v>12685</v>
      </c>
      <c r="E13" s="33">
        <v>24510</v>
      </c>
      <c r="F13" s="33">
        <v>105893</v>
      </c>
      <c r="G13" s="33">
        <v>8932</v>
      </c>
      <c r="H13" s="33"/>
      <c r="I13" s="34" t="s">
        <v>78</v>
      </c>
      <c r="J13" s="33">
        <v>57598768</v>
      </c>
      <c r="K13" s="33">
        <v>198184</v>
      </c>
      <c r="L13" s="33">
        <v>6754</v>
      </c>
      <c r="M13" s="33">
        <v>33693</v>
      </c>
      <c r="N13" s="33">
        <v>43003</v>
      </c>
      <c r="O13" s="33">
        <v>114734</v>
      </c>
      <c r="P13" s="33">
        <f>(VLOOKUP(I13,'2017 земля'!$H$6:$Q$91,8,0))*1000</f>
        <v>561.59787781852231</v>
      </c>
      <c r="Q13" s="39">
        <f t="shared" si="0"/>
        <v>532.43988963342531</v>
      </c>
      <c r="R13" s="69">
        <f t="shared" si="1"/>
        <v>0.94808030917360542</v>
      </c>
      <c r="S13" s="33">
        <f>(VLOOKUP(I13,'2017 земля'!$H$6:$Q$91,9,0))*1000</f>
        <v>1370.892216831892</v>
      </c>
      <c r="T13" s="33">
        <f t="shared" si="2"/>
        <v>1374.6634026927784</v>
      </c>
      <c r="U13" s="70">
        <f t="shared" si="3"/>
        <v>1.0027508988778138</v>
      </c>
      <c r="V13" s="33">
        <f>(VLOOKUP(I13,'2017 земля'!$H$6:$Q$91,10,0))*1000</f>
        <v>410.54518493491383</v>
      </c>
      <c r="W13" s="33">
        <f t="shared" si="4"/>
        <v>406.0986089732088</v>
      </c>
      <c r="X13" s="70">
        <f t="shared" si="5"/>
        <v>0.98916909484053506</v>
      </c>
      <c r="Y13" s="41">
        <f>VLOOKUP(I13,'[3]2017'!$AB$1:$AJ$87,9,0)</f>
        <v>2482.9845353532055</v>
      </c>
      <c r="Z13" s="33">
        <f>VLOOKUP(I13,'2018'!$G$10:$N$95,5,0)</f>
        <v>804.72654576610023</v>
      </c>
      <c r="AA13" s="33">
        <f>VLOOKUP(A13,'2017'!$F$10:$K$95,5,0)</f>
        <v>785.80719757190343</v>
      </c>
      <c r="AB13" s="70">
        <f t="shared" si="6"/>
        <v>1.0240763233687047</v>
      </c>
      <c r="AC13" s="33">
        <f>VLOOKUP(I13,'2018'!$G$10:$L$95,6,0)</f>
        <v>542.81130543286656</v>
      </c>
      <c r="AD13" s="33">
        <f>VLOOKUP(A13,'2017'!$F$10:$K$95,6,0)</f>
        <v>515.74566443096489</v>
      </c>
      <c r="AE13" s="70">
        <f t="shared" si="7"/>
        <v>1.0524786592859949</v>
      </c>
      <c r="AF13" s="16" t="str">
        <f t="shared" si="8"/>
        <v/>
      </c>
      <c r="AG13" s="16" t="str">
        <f t="shared" si="9"/>
        <v/>
      </c>
      <c r="AH13" s="16" t="str">
        <f t="shared" si="10"/>
        <v/>
      </c>
      <c r="AI13" s="16" t="str">
        <f t="shared" si="11"/>
        <v/>
      </c>
      <c r="AJ13" s="16" t="str">
        <f t="shared" si="12"/>
        <v/>
      </c>
      <c r="AK13" s="45">
        <f t="shared" si="13"/>
        <v>0.21443544333540746</v>
      </c>
    </row>
    <row r="14" spans="1:37">
      <c r="A14" s="16" t="s">
        <v>77</v>
      </c>
      <c r="B14" s="33">
        <v>358824</v>
      </c>
      <c r="C14" s="33">
        <v>320849</v>
      </c>
      <c r="D14" s="33">
        <v>81761</v>
      </c>
      <c r="E14" s="33">
        <v>37256</v>
      </c>
      <c r="F14" s="33">
        <v>143432</v>
      </c>
      <c r="G14" s="33">
        <v>58400</v>
      </c>
      <c r="H14" s="33"/>
      <c r="I14" s="34" t="s">
        <v>77</v>
      </c>
      <c r="J14" s="33">
        <v>312387936</v>
      </c>
      <c r="K14" s="33">
        <v>323572</v>
      </c>
      <c r="L14" s="33">
        <v>106087</v>
      </c>
      <c r="M14" s="33">
        <v>39620</v>
      </c>
      <c r="N14" s="33">
        <v>54248</v>
      </c>
      <c r="O14" s="33">
        <v>123617</v>
      </c>
      <c r="P14" s="33">
        <f>(VLOOKUP(I14,'2017 земля'!$H$6:$Q$91,8,0))*1000</f>
        <v>1193.0688032557548</v>
      </c>
      <c r="Q14" s="39">
        <f t="shared" si="0"/>
        <v>1297.5257151942858</v>
      </c>
      <c r="R14" s="69">
        <f t="shared" si="1"/>
        <v>1.0875531332757</v>
      </c>
      <c r="S14" s="33">
        <f>(VLOOKUP(I14,'2017 земля'!$H$6:$Q$91,9,0))*1000</f>
        <v>1169.0205402927779</v>
      </c>
      <c r="T14" s="33">
        <f t="shared" si="2"/>
        <v>1063.4528666523513</v>
      </c>
      <c r="U14" s="70">
        <f t="shared" si="3"/>
        <v>0.90969562124717884</v>
      </c>
      <c r="V14" s="33">
        <f>(VLOOKUP(I14,'2017 земля'!$H$6:$Q$91,10,0))*1000</f>
        <v>416.76653541060324</v>
      </c>
      <c r="W14" s="33">
        <f t="shared" si="4"/>
        <v>378.21406659601763</v>
      </c>
      <c r="X14" s="70">
        <f t="shared" si="5"/>
        <v>0.90749624660578065</v>
      </c>
      <c r="Y14" s="41">
        <f>VLOOKUP(I14,'[3]2017'!$AB$1:$AJ$87,9,0)</f>
        <v>3133.2065146091422</v>
      </c>
      <c r="Z14" s="33">
        <f>VLOOKUP(I14,'2018'!$G$10:$N$95,5,0)</f>
        <v>806.68530757498729</v>
      </c>
      <c r="AA14" s="33">
        <f>VLOOKUP(A14,'2017'!$F$10:$K$95,5,0)</f>
        <v>797.20737117506542</v>
      </c>
      <c r="AB14" s="70">
        <f t="shared" si="6"/>
        <v>1.0118889221833858</v>
      </c>
      <c r="AC14" s="33">
        <f>VLOOKUP(I14,'2018'!$G$10:$L$95,6,0)</f>
        <v>1004.5940220740947</v>
      </c>
      <c r="AD14" s="33">
        <f>VLOOKUP(A14,'2017'!$F$10:$K$95,6,0)</f>
        <v>999.17287902550106</v>
      </c>
      <c r="AE14" s="70">
        <f t="shared" si="7"/>
        <v>1.0054256307015468</v>
      </c>
      <c r="AF14" s="16" t="str">
        <f t="shared" si="8"/>
        <v/>
      </c>
      <c r="AG14" s="16" t="str">
        <f t="shared" si="9"/>
        <v/>
      </c>
      <c r="AH14" s="16" t="str">
        <f t="shared" si="10"/>
        <v/>
      </c>
      <c r="AI14" s="16" t="str">
        <f t="shared" si="11"/>
        <v/>
      </c>
      <c r="AJ14" s="16" t="str">
        <f t="shared" si="12"/>
        <v/>
      </c>
      <c r="AK14" s="45">
        <f t="shared" si="13"/>
        <v>0.4141207128047058</v>
      </c>
    </row>
    <row r="15" spans="1:37">
      <c r="A15" s="16" t="s">
        <v>76</v>
      </c>
      <c r="B15" s="33">
        <v>350637</v>
      </c>
      <c r="C15" s="33">
        <v>307660</v>
      </c>
      <c r="D15" s="33">
        <v>99987</v>
      </c>
      <c r="E15" s="33">
        <v>55600</v>
      </c>
      <c r="F15" s="33">
        <v>141218</v>
      </c>
      <c r="G15" s="33">
        <v>10855</v>
      </c>
      <c r="H15" s="33"/>
      <c r="I15" s="34" t="s">
        <v>76</v>
      </c>
      <c r="J15" s="33">
        <v>145585719</v>
      </c>
      <c r="K15" s="33">
        <v>404858</v>
      </c>
      <c r="L15" s="33">
        <v>113897</v>
      </c>
      <c r="M15" s="33">
        <v>59790</v>
      </c>
      <c r="N15" s="33">
        <v>87480</v>
      </c>
      <c r="O15" s="33">
        <v>143691</v>
      </c>
      <c r="P15" s="33">
        <f>(VLOOKUP(I15,'2017 земля'!$H$6:$Q$91,8,0))*1000</f>
        <v>1210.3003017859792</v>
      </c>
      <c r="Q15" s="39">
        <f t="shared" si="0"/>
        <v>1139.1180853510955</v>
      </c>
      <c r="R15" s="69">
        <f t="shared" si="1"/>
        <v>0.94118631852785328</v>
      </c>
      <c r="S15" s="33">
        <f>(VLOOKUP(I15,'2017 земля'!$H$6:$Q$91,9,0))*1000</f>
        <v>1161.0926484430529</v>
      </c>
      <c r="T15" s="33">
        <f t="shared" si="2"/>
        <v>1075.3597122302158</v>
      </c>
      <c r="U15" s="70">
        <f t="shared" si="3"/>
        <v>0.9261618473531813</v>
      </c>
      <c r="V15" s="33">
        <f>(VLOOKUP(I15,'2017 земля'!$H$6:$Q$91,10,0))*1000</f>
        <v>629.617287617447</v>
      </c>
      <c r="W15" s="33">
        <f t="shared" si="4"/>
        <v>619.46777323004153</v>
      </c>
      <c r="X15" s="70">
        <f t="shared" si="5"/>
        <v>0.98387986704460972</v>
      </c>
      <c r="Y15" s="41">
        <f>VLOOKUP(I15,'[3]2017'!$AB$1:$AJ$87,9,0)</f>
        <v>2239.9854988313591</v>
      </c>
      <c r="Z15" s="33">
        <f>VLOOKUP(I15,'2018'!$G$10:$N$95,5,0)</f>
        <v>398.55405755023429</v>
      </c>
      <c r="AA15" s="33">
        <f>VLOOKUP(A15,'2017'!$F$10:$K$95,5,0)</f>
        <v>1117.9338155553448</v>
      </c>
      <c r="AB15" s="70">
        <f t="shared" si="6"/>
        <v>0.35650952856475548</v>
      </c>
      <c r="AC15" s="33">
        <f>VLOOKUP(I15,'2018'!$G$10:$L$95,6,0)</f>
        <v>423.1637934722163</v>
      </c>
      <c r="AD15" s="33">
        <f>VLOOKUP(A15,'2017'!$F$10:$K$95,6,0)</f>
        <v>662.76590518300168</v>
      </c>
      <c r="AE15" s="70">
        <f t="shared" si="7"/>
        <v>0.63848153648666206</v>
      </c>
      <c r="AF15" s="16" t="str">
        <f t="shared" si="8"/>
        <v/>
      </c>
      <c r="AG15" s="16" t="str">
        <f t="shared" si="9"/>
        <v/>
      </c>
      <c r="AH15" s="16" t="str">
        <f t="shared" si="10"/>
        <v/>
      </c>
      <c r="AI15" s="16" t="str">
        <f t="shared" si="11"/>
        <v/>
      </c>
      <c r="AJ15" s="16" t="str">
        <f t="shared" si="12"/>
        <v/>
      </c>
      <c r="AK15" s="45">
        <f t="shared" si="13"/>
        <v>0.50853815167347916</v>
      </c>
    </row>
    <row r="16" spans="1:37">
      <c r="A16" s="16" t="s">
        <v>75</v>
      </c>
      <c r="B16" s="33">
        <v>2913484</v>
      </c>
      <c r="C16" s="33">
        <v>2463224</v>
      </c>
      <c r="D16" s="33">
        <v>721954</v>
      </c>
      <c r="E16" s="33">
        <v>531011</v>
      </c>
      <c r="F16" s="33">
        <v>1138672</v>
      </c>
      <c r="G16" s="33">
        <v>71587</v>
      </c>
      <c r="H16" s="33"/>
      <c r="I16" s="34" t="s">
        <v>75</v>
      </c>
      <c r="J16" s="33">
        <v>4748825507</v>
      </c>
      <c r="K16" s="33">
        <v>10155989</v>
      </c>
      <c r="L16" s="33">
        <v>1817433</v>
      </c>
      <c r="M16" s="33">
        <v>3113075</v>
      </c>
      <c r="N16" s="33">
        <v>3006430</v>
      </c>
      <c r="O16" s="33">
        <v>2219051</v>
      </c>
      <c r="P16" s="33">
        <f>(VLOOKUP(I16,'2017 земля'!$H$6:$Q$91,8,0))*1000</f>
        <v>2631.0921874043925</v>
      </c>
      <c r="Q16" s="39">
        <f t="shared" si="0"/>
        <v>2517.3806087368448</v>
      </c>
      <c r="R16" s="69">
        <f t="shared" si="1"/>
        <v>0.95678160605245621</v>
      </c>
      <c r="S16" s="33">
        <f>(VLOOKUP(I16,'2017 земля'!$H$6:$Q$91,9,0))*1000</f>
        <v>5955.9341108852423</v>
      </c>
      <c r="T16" s="33">
        <f t="shared" si="2"/>
        <v>5862.5433371436757</v>
      </c>
      <c r="U16" s="70">
        <f t="shared" si="3"/>
        <v>0.98431971005675112</v>
      </c>
      <c r="V16" s="33">
        <f>(VLOOKUP(I16,'2017 земля'!$H$6:$Q$91,10,0))*1000</f>
        <v>2818.7712378529563</v>
      </c>
      <c r="W16" s="33">
        <f t="shared" si="4"/>
        <v>2640.2950103278204</v>
      </c>
      <c r="X16" s="70">
        <f t="shared" si="5"/>
        <v>0.93668296840538201</v>
      </c>
      <c r="Y16" s="41">
        <f>VLOOKUP(I16,'[3]2017'!$AB$1:$AJ$87,9,0)</f>
        <v>4475.6955964988583</v>
      </c>
      <c r="Z16" s="33">
        <f>VLOOKUP(I16,'2018'!$G$10:$N$95,5,0)</f>
        <v>3894.8333031230145</v>
      </c>
      <c r="AA16" s="33">
        <f>VLOOKUP(A16,'2017'!$F$10:$K$95,5,0)</f>
        <v>3665.2694260950848</v>
      </c>
      <c r="AB16" s="70">
        <f t="shared" si="6"/>
        <v>1.0626321970749373</v>
      </c>
      <c r="AC16" s="33">
        <f>VLOOKUP(I16,'2018'!$G$10:$L$95,6,0)</f>
        <v>1208.3887417015312</v>
      </c>
      <c r="AD16" s="33">
        <f>VLOOKUP(A16,'2017'!$F$10:$K$95,6,0)</f>
        <v>1238.9368454444702</v>
      </c>
      <c r="AE16" s="70">
        <f t="shared" si="7"/>
        <v>0.9753432922305415</v>
      </c>
      <c r="AF16" s="16" t="str">
        <f t="shared" si="8"/>
        <v/>
      </c>
      <c r="AG16" s="16" t="str">
        <f t="shared" si="9"/>
        <v/>
      </c>
      <c r="AH16" s="16">
        <f t="shared" si="10"/>
        <v>1</v>
      </c>
      <c r="AI16" s="16" t="str">
        <f t="shared" si="11"/>
        <v/>
      </c>
      <c r="AJ16" s="16" t="str">
        <f t="shared" si="12"/>
        <v/>
      </c>
      <c r="AK16" s="45">
        <f t="shared" si="13"/>
        <v>0.56245572435848457</v>
      </c>
    </row>
    <row r="17" spans="1:37">
      <c r="A17" s="16" t="s">
        <v>74</v>
      </c>
      <c r="B17" s="33">
        <v>268261</v>
      </c>
      <c r="C17" s="33">
        <v>229827</v>
      </c>
      <c r="D17" s="33">
        <v>14735</v>
      </c>
      <c r="E17" s="33">
        <v>38836</v>
      </c>
      <c r="F17" s="33">
        <v>155949</v>
      </c>
      <c r="G17" s="33">
        <v>20307</v>
      </c>
      <c r="H17" s="33"/>
      <c r="I17" s="34" t="s">
        <v>74</v>
      </c>
      <c r="J17" s="33">
        <v>125173668</v>
      </c>
      <c r="K17" s="33">
        <v>271725</v>
      </c>
      <c r="L17" s="33">
        <v>89174</v>
      </c>
      <c r="M17" s="33">
        <v>39183</v>
      </c>
      <c r="N17" s="33">
        <v>66657</v>
      </c>
      <c r="O17" s="33">
        <v>76711</v>
      </c>
      <c r="P17" s="33">
        <f>(VLOOKUP(I17,'2017 земля'!$H$6:$Q$91,8,0))*1000</f>
        <v>7662.8579489349695</v>
      </c>
      <c r="Q17" s="39">
        <f t="shared" si="0"/>
        <v>6051.8493383101459</v>
      </c>
      <c r="R17" s="69">
        <f t="shared" si="1"/>
        <v>0.78976399910313733</v>
      </c>
      <c r="S17" s="33">
        <f>(VLOOKUP(I17,'2017 земля'!$H$6:$Q$91,9,0))*1000</f>
        <v>1046.2767141585041</v>
      </c>
      <c r="T17" s="33">
        <f t="shared" si="2"/>
        <v>1008.9350087547638</v>
      </c>
      <c r="U17" s="70">
        <f t="shared" si="3"/>
        <v>0.96430991448206571</v>
      </c>
      <c r="V17" s="33">
        <f>(VLOOKUP(I17,'2017 земля'!$H$6:$Q$91,10,0))*1000</f>
        <v>434.64013503177995</v>
      </c>
      <c r="W17" s="33">
        <f t="shared" si="4"/>
        <v>427.42819768001078</v>
      </c>
      <c r="X17" s="70">
        <f t="shared" si="5"/>
        <v>0.98340710677525944</v>
      </c>
      <c r="Y17" s="41">
        <f>VLOOKUP(I17,'[3]2017'!$AB$1:$AJ$87,9,0)</f>
        <v>2612.1752196506459</v>
      </c>
      <c r="Z17" s="33">
        <f>VLOOKUP(I17,'2018'!$G$10:$N$95,5,0)</f>
        <v>317.10921720281789</v>
      </c>
      <c r="AA17" s="33">
        <f>VLOOKUP(A17,'2017'!$F$10:$K$95,5,0)</f>
        <v>250.8565283717208</v>
      </c>
      <c r="AB17" s="70">
        <f t="shared" si="6"/>
        <v>1.2641058985434233</v>
      </c>
      <c r="AC17" s="33">
        <f>VLOOKUP(I17,'2018'!$G$10:$L$95,6,0)</f>
        <v>375.85735675848861</v>
      </c>
      <c r="AD17" s="33">
        <f>VLOOKUP(A17,'2017'!$F$10:$K$95,6,0)</f>
        <v>248.43899457965776</v>
      </c>
      <c r="AE17" s="70">
        <f t="shared" si="7"/>
        <v>1.512875856684311</v>
      </c>
      <c r="AF17" s="16" t="str">
        <f t="shared" si="8"/>
        <v/>
      </c>
      <c r="AG17" s="16" t="str">
        <f t="shared" si="9"/>
        <v/>
      </c>
      <c r="AH17" s="16" t="str">
        <f t="shared" si="10"/>
        <v/>
      </c>
      <c r="AI17" s="16" t="str">
        <f t="shared" si="11"/>
        <v/>
      </c>
      <c r="AJ17" s="16">
        <f t="shared" si="12"/>
        <v>1</v>
      </c>
      <c r="AK17" s="45">
        <f t="shared" si="13"/>
        <v>2.316785372123515</v>
      </c>
    </row>
    <row r="18" spans="1:37">
      <c r="A18" s="16" t="s">
        <v>73</v>
      </c>
      <c r="B18" s="33">
        <v>416078</v>
      </c>
      <c r="C18" s="33">
        <v>372836</v>
      </c>
      <c r="D18" s="33">
        <v>18802</v>
      </c>
      <c r="E18" s="33">
        <v>48106</v>
      </c>
      <c r="F18" s="33">
        <v>283575</v>
      </c>
      <c r="G18" s="33">
        <v>22353</v>
      </c>
      <c r="H18" s="33"/>
      <c r="I18" s="34" t="s">
        <v>73</v>
      </c>
      <c r="J18" s="33">
        <v>166283646</v>
      </c>
      <c r="K18" s="33">
        <v>442931</v>
      </c>
      <c r="L18" s="33">
        <v>60783</v>
      </c>
      <c r="M18" s="33">
        <v>59989</v>
      </c>
      <c r="N18" s="33">
        <v>152143</v>
      </c>
      <c r="O18" s="33">
        <v>170016</v>
      </c>
      <c r="P18" s="33">
        <f>(VLOOKUP(I18,'2017 земля'!$H$6:$Q$91,8,0))*1000</f>
        <v>3601.8403639371381</v>
      </c>
      <c r="Q18" s="39">
        <f t="shared" si="0"/>
        <v>3232.7943835762153</v>
      </c>
      <c r="R18" s="69">
        <f t="shared" si="1"/>
        <v>0.89753960668109067</v>
      </c>
      <c r="S18" s="33">
        <f>(VLOOKUP(I18,'2017 земля'!$H$6:$Q$91,9,0))*1000</f>
        <v>1274.8201744149037</v>
      </c>
      <c r="T18" s="33">
        <f t="shared" si="2"/>
        <v>1247.0170041159108</v>
      </c>
      <c r="U18" s="70">
        <f t="shared" si="3"/>
        <v>0.97819051591982098</v>
      </c>
      <c r="V18" s="33">
        <f>(VLOOKUP(I18,'2017 земля'!$H$6:$Q$91,10,0))*1000</f>
        <v>543.61986760116349</v>
      </c>
      <c r="W18" s="33">
        <f t="shared" si="4"/>
        <v>536.51767609979731</v>
      </c>
      <c r="X18" s="70">
        <f t="shared" si="5"/>
        <v>0.98693537170981982</v>
      </c>
      <c r="Y18" s="41">
        <f>VLOOKUP(I18,'[3]2017'!$AB$1:$AJ$87,9,0)</f>
        <v>2274.455324065802</v>
      </c>
      <c r="Z18" s="33">
        <f>VLOOKUP(I18,'2018'!$G$10:$N$95,5,0)</f>
        <v>1105.5086754527354</v>
      </c>
      <c r="AA18" s="33">
        <f>VLOOKUP(A18,'2017'!$F$10:$K$95,5,0)</f>
        <v>1064.6879175415156</v>
      </c>
      <c r="AB18" s="70">
        <f t="shared" si="6"/>
        <v>1.0383405852913965</v>
      </c>
      <c r="AC18" s="33">
        <f>VLOOKUP(I18,'2018'!$G$10:$L$95,6,0)</f>
        <v>1482.397791212738</v>
      </c>
      <c r="AD18" s="33">
        <f>VLOOKUP(A18,'2017'!$F$10:$K$95,6,0)</f>
        <v>1369.5422842527871</v>
      </c>
      <c r="AE18" s="70">
        <f t="shared" si="7"/>
        <v>1.0824038134912526</v>
      </c>
      <c r="AF18" s="16" t="str">
        <f t="shared" si="8"/>
        <v/>
      </c>
      <c r="AG18" s="16" t="str">
        <f t="shared" si="9"/>
        <v/>
      </c>
      <c r="AH18" s="16" t="str">
        <f t="shared" si="10"/>
        <v/>
      </c>
      <c r="AI18" s="16" t="str">
        <f t="shared" si="11"/>
        <v/>
      </c>
      <c r="AJ18" s="16">
        <f t="shared" si="12"/>
        <v>1</v>
      </c>
      <c r="AK18" s="45">
        <f t="shared" si="13"/>
        <v>1.4213488167344137</v>
      </c>
    </row>
    <row r="19" spans="1:37">
      <c r="A19" s="16" t="s">
        <v>72</v>
      </c>
      <c r="B19" s="33">
        <v>310591</v>
      </c>
      <c r="C19" s="33">
        <v>288820</v>
      </c>
      <c r="D19" s="33">
        <v>18538</v>
      </c>
      <c r="E19" s="33">
        <v>71552</v>
      </c>
      <c r="F19" s="33">
        <v>189239</v>
      </c>
      <c r="G19" s="33">
        <v>9491</v>
      </c>
      <c r="H19" s="33"/>
      <c r="I19" s="34" t="s">
        <v>72</v>
      </c>
      <c r="J19" s="33">
        <v>82729358</v>
      </c>
      <c r="K19" s="33">
        <v>226570</v>
      </c>
      <c r="L19" s="33">
        <v>22684</v>
      </c>
      <c r="M19" s="33">
        <v>40718</v>
      </c>
      <c r="N19" s="33">
        <v>56142</v>
      </c>
      <c r="O19" s="33">
        <v>107026</v>
      </c>
      <c r="P19" s="33">
        <f>(VLOOKUP(I19,'2017 земля'!$H$6:$Q$91,8,0))*1000</f>
        <v>1314.0818317162073</v>
      </c>
      <c r="Q19" s="39">
        <f t="shared" si="0"/>
        <v>1223.6487215449347</v>
      </c>
      <c r="R19" s="69">
        <f t="shared" si="1"/>
        <v>0.93118152310715241</v>
      </c>
      <c r="S19" s="33">
        <f>(VLOOKUP(I19,'2017 земля'!$H$6:$Q$91,9,0))*1000</f>
        <v>648.63138167982277</v>
      </c>
      <c r="T19" s="33">
        <f t="shared" si="2"/>
        <v>569.06864937388195</v>
      </c>
      <c r="U19" s="70">
        <f t="shared" si="3"/>
        <v>0.87733752243086116</v>
      </c>
      <c r="V19" s="33">
        <f>(VLOOKUP(I19,'2017 земля'!$H$6:$Q$91,10,0))*1000</f>
        <v>312.81060775362084</v>
      </c>
      <c r="W19" s="33">
        <f t="shared" si="4"/>
        <v>296.67246180755552</v>
      </c>
      <c r="X19" s="70">
        <f t="shared" si="5"/>
        <v>0.94840921136927614</v>
      </c>
      <c r="Y19" s="41">
        <f>VLOOKUP(I19,'[3]2017'!$AB$1:$AJ$87,9,0)</f>
        <v>1996.9109918824493</v>
      </c>
      <c r="Z19" s="33">
        <f>VLOOKUP(I19,'2018'!$G$10:$N$95,5,0)</f>
        <v>762.22155778143224</v>
      </c>
      <c r="AA19" s="33">
        <f>VLOOKUP(A19,'2017'!$F$10:$K$95,5,0)</f>
        <v>723.24821065653441</v>
      </c>
      <c r="AB19" s="70">
        <f t="shared" si="6"/>
        <v>1.0538865448274244</v>
      </c>
      <c r="AC19" s="33">
        <f>VLOOKUP(I19,'2018'!$G$10:$L$95,6,0)</f>
        <v>458.89021537625331</v>
      </c>
      <c r="AD19" s="33">
        <f>VLOOKUP(A19,'2017'!$F$10:$K$95,6,0)</f>
        <v>425.67584248858162</v>
      </c>
      <c r="AE19" s="70">
        <f t="shared" si="7"/>
        <v>1.0780273850954147</v>
      </c>
      <c r="AF19" s="16" t="str">
        <f t="shared" si="8"/>
        <v/>
      </c>
      <c r="AG19" s="16" t="str">
        <f t="shared" si="9"/>
        <v/>
      </c>
      <c r="AH19" s="16" t="str">
        <f t="shared" si="10"/>
        <v/>
      </c>
      <c r="AI19" s="16" t="str">
        <f t="shared" si="11"/>
        <v/>
      </c>
      <c r="AJ19" s="16" t="str">
        <f t="shared" si="12"/>
        <v/>
      </c>
      <c r="AK19" s="45">
        <f t="shared" si="13"/>
        <v>0.61277078774123261</v>
      </c>
    </row>
    <row r="20" spans="1:37">
      <c r="A20" s="16" t="s">
        <v>71</v>
      </c>
      <c r="B20" s="33">
        <v>368082</v>
      </c>
      <c r="C20" s="33">
        <v>318698</v>
      </c>
      <c r="D20" s="33">
        <v>21976</v>
      </c>
      <c r="E20" s="33">
        <v>41492</v>
      </c>
      <c r="F20" s="33">
        <v>229749</v>
      </c>
      <c r="G20" s="33">
        <v>25481</v>
      </c>
      <c r="H20" s="33"/>
      <c r="I20" s="34" t="s">
        <v>71</v>
      </c>
      <c r="J20" s="33">
        <v>194751190</v>
      </c>
      <c r="K20" s="33">
        <v>485324</v>
      </c>
      <c r="L20" s="33">
        <v>188983</v>
      </c>
      <c r="M20" s="33">
        <v>39154</v>
      </c>
      <c r="N20" s="33">
        <v>115628</v>
      </c>
      <c r="O20" s="33">
        <v>141559</v>
      </c>
      <c r="P20" s="33">
        <f>(VLOOKUP(I20,'2017 земля'!$H$6:$Q$91,8,0))*1000</f>
        <v>16128.328312026706</v>
      </c>
      <c r="Q20" s="39">
        <f t="shared" si="0"/>
        <v>8599.5176556243186</v>
      </c>
      <c r="R20" s="69">
        <f t="shared" si="1"/>
        <v>0.53319336568885189</v>
      </c>
      <c r="S20" s="33">
        <f>(VLOOKUP(I20,'2017 земля'!$H$6:$Q$91,9,0))*1000</f>
        <v>883.50282003076393</v>
      </c>
      <c r="T20" s="33">
        <f t="shared" si="2"/>
        <v>943.65178829653905</v>
      </c>
      <c r="U20" s="70">
        <f t="shared" si="3"/>
        <v>1.0680801089731449</v>
      </c>
      <c r="V20" s="33">
        <f>(VLOOKUP(I20,'2017 земля'!$H$6:$Q$91,10,0))*1000</f>
        <v>490.78489999435851</v>
      </c>
      <c r="W20" s="33">
        <f t="shared" si="4"/>
        <v>503.27966607036376</v>
      </c>
      <c r="X20" s="70">
        <f t="shared" si="5"/>
        <v>1.0254587418564607</v>
      </c>
      <c r="Y20" s="41">
        <f>VLOOKUP(I20,'[3]2017'!$AB$1:$AJ$87,9,0)</f>
        <v>2337.6728557000301</v>
      </c>
      <c r="Z20" s="33">
        <f>VLOOKUP(I20,'2018'!$G$10:$N$95,5,0)</f>
        <v>854.5238020621141</v>
      </c>
      <c r="AA20" s="33">
        <f>VLOOKUP(A20,'2017'!$F$10:$K$95,5,0)</f>
        <v>798.25424535787965</v>
      </c>
      <c r="AB20" s="70">
        <f t="shared" si="6"/>
        <v>1.0704907703672872</v>
      </c>
      <c r="AC20" s="33">
        <f>VLOOKUP(I20,'2018'!$G$10:$L$95,6,0)</f>
        <v>1122.1533587505796</v>
      </c>
      <c r="AD20" s="33">
        <f>VLOOKUP(A20,'2017'!$F$10:$K$95,6,0)</f>
        <v>981.88521568145507</v>
      </c>
      <c r="AE20" s="70">
        <f t="shared" si="7"/>
        <v>1.1428559477512599</v>
      </c>
      <c r="AF20" s="16" t="str">
        <f t="shared" si="8"/>
        <v/>
      </c>
      <c r="AG20" s="16" t="str">
        <f t="shared" si="9"/>
        <v/>
      </c>
      <c r="AH20" s="16" t="str">
        <f t="shared" si="10"/>
        <v/>
      </c>
      <c r="AI20" s="16" t="str">
        <f t="shared" si="11"/>
        <v/>
      </c>
      <c r="AJ20" s="16">
        <f t="shared" si="12"/>
        <v>1</v>
      </c>
      <c r="AK20" s="45">
        <f t="shared" si="13"/>
        <v>3.6786660009572389</v>
      </c>
    </row>
    <row r="21" spans="1:37">
      <c r="A21" s="16" t="s">
        <v>70</v>
      </c>
      <c r="B21" s="33">
        <v>559037</v>
      </c>
      <c r="C21" s="33">
        <v>504296</v>
      </c>
      <c r="D21" s="33">
        <v>56614</v>
      </c>
      <c r="E21" s="33">
        <v>94514</v>
      </c>
      <c r="F21" s="33">
        <v>326837</v>
      </c>
      <c r="G21" s="33">
        <v>26331</v>
      </c>
      <c r="H21" s="33"/>
      <c r="I21" s="34" t="s">
        <v>70</v>
      </c>
      <c r="J21" s="33">
        <v>367113298</v>
      </c>
      <c r="K21" s="33">
        <v>713297</v>
      </c>
      <c r="L21" s="33">
        <v>69799</v>
      </c>
      <c r="M21" s="33">
        <v>149103</v>
      </c>
      <c r="N21" s="33">
        <v>265377</v>
      </c>
      <c r="O21" s="33">
        <v>229018</v>
      </c>
      <c r="P21" s="33">
        <f>(VLOOKUP(I21,'2017 земля'!$H$6:$Q$91,8,0))*1000</f>
        <v>1339.2126091703055</v>
      </c>
      <c r="Q21" s="39">
        <f t="shared" si="0"/>
        <v>1232.8929240117286</v>
      </c>
      <c r="R21" s="69">
        <f t="shared" si="1"/>
        <v>0.92061030158277402</v>
      </c>
      <c r="S21" s="33">
        <f>(VLOOKUP(I21,'2017 земля'!$H$6:$Q$91,9,0))*1000</f>
        <v>1644.7721769755667</v>
      </c>
      <c r="T21" s="33">
        <f t="shared" si="2"/>
        <v>1577.5758088748757</v>
      </c>
      <c r="U21" s="70">
        <f t="shared" si="3"/>
        <v>0.95914548589686588</v>
      </c>
      <c r="V21" s="33">
        <f>(VLOOKUP(I21,'2017 земля'!$H$6:$Q$91,10,0))*1000</f>
        <v>849.41228856722853</v>
      </c>
      <c r="W21" s="33">
        <f t="shared" si="4"/>
        <v>811.95519479128745</v>
      </c>
      <c r="X21" s="70">
        <f t="shared" si="5"/>
        <v>0.95590234061821389</v>
      </c>
      <c r="Y21" s="41">
        <f>VLOOKUP(I21,'[3]2017'!$AB$1:$AJ$87,9,0)</f>
        <v>1883.4620798571773</v>
      </c>
      <c r="Z21" s="33">
        <f>VLOOKUP(I21,'2018'!$G$10:$N$95,5,0)</f>
        <v>964.52167815311122</v>
      </c>
      <c r="AA21" s="33">
        <f>VLOOKUP(A21,'2017'!$F$10:$K$95,5,0)</f>
        <v>890.46368814524749</v>
      </c>
      <c r="AB21" s="70">
        <f t="shared" si="6"/>
        <v>1.0831678944282608</v>
      </c>
      <c r="AC21" s="33">
        <f>VLOOKUP(I21,'2018'!$G$10:$L$95,6,0)</f>
        <v>704.29611435289019</v>
      </c>
      <c r="AD21" s="33">
        <f>VLOOKUP(A21,'2017'!$F$10:$K$95,6,0)</f>
        <v>661.01948526966817</v>
      </c>
      <c r="AE21" s="70">
        <f t="shared" si="7"/>
        <v>1.0654695210165657</v>
      </c>
      <c r="AF21" s="16" t="str">
        <f t="shared" si="8"/>
        <v/>
      </c>
      <c r="AG21" s="16" t="str">
        <f t="shared" si="9"/>
        <v/>
      </c>
      <c r="AH21" s="16" t="str">
        <f t="shared" si="10"/>
        <v/>
      </c>
      <c r="AI21" s="16" t="str">
        <f t="shared" si="11"/>
        <v/>
      </c>
      <c r="AJ21" s="16" t="str">
        <f t="shared" si="12"/>
        <v/>
      </c>
      <c r="AK21" s="45">
        <f t="shared" si="13"/>
        <v>0.65458866265320226</v>
      </c>
    </row>
    <row r="22" spans="1:37">
      <c r="A22" s="16" t="s">
        <v>69</v>
      </c>
      <c r="B22" s="33">
        <v>545434</v>
      </c>
      <c r="C22" s="33">
        <v>451394</v>
      </c>
      <c r="D22" s="33">
        <v>32138</v>
      </c>
      <c r="E22" s="33">
        <v>90573</v>
      </c>
      <c r="F22" s="33">
        <v>295033</v>
      </c>
      <c r="G22" s="33">
        <v>33650</v>
      </c>
      <c r="H22" s="33"/>
      <c r="I22" s="34" t="s">
        <v>69</v>
      </c>
      <c r="J22" s="33">
        <v>327907959</v>
      </c>
      <c r="K22" s="33">
        <v>786661</v>
      </c>
      <c r="L22" s="33">
        <v>56559</v>
      </c>
      <c r="M22" s="33">
        <v>175528</v>
      </c>
      <c r="N22" s="33">
        <v>293711</v>
      </c>
      <c r="O22" s="33">
        <v>260863</v>
      </c>
      <c r="P22" s="33">
        <f>(VLOOKUP(I22,'2017 земля'!$H$6:$Q$91,8,0))*1000</f>
        <v>1925.244924038052</v>
      </c>
      <c r="Q22" s="39">
        <f t="shared" si="0"/>
        <v>1759.8792706453419</v>
      </c>
      <c r="R22" s="69">
        <f t="shared" si="1"/>
        <v>0.9141066929573467</v>
      </c>
      <c r="S22" s="33">
        <f>(VLOOKUP(I22,'2017 земля'!$H$6:$Q$91,9,0))*1000</f>
        <v>1794.3688432397691</v>
      </c>
      <c r="T22" s="33">
        <f t="shared" si="2"/>
        <v>1937.9726850165059</v>
      </c>
      <c r="U22" s="70">
        <f t="shared" si="3"/>
        <v>1.0800302804619908</v>
      </c>
      <c r="V22" s="33">
        <f>(VLOOKUP(I22,'2017 земля'!$H$6:$Q$91,10,0))*1000</f>
        <v>1117.7161966915048</v>
      </c>
      <c r="W22" s="33">
        <f t="shared" si="4"/>
        <v>995.51914531594775</v>
      </c>
      <c r="X22" s="70">
        <f t="shared" si="5"/>
        <v>0.89067255915476007</v>
      </c>
      <c r="Y22" s="41">
        <f>VLOOKUP(I22,'[3]2017'!$AB$1:$AJ$87,9,0)</f>
        <v>2717.0688640376693</v>
      </c>
      <c r="Z22" s="33">
        <f>VLOOKUP(I22,'2018'!$G$10:$N$95,5,0)</f>
        <v>459.73122469539436</v>
      </c>
      <c r="AA22" s="33">
        <f>VLOOKUP(A22,'2017'!$F$10:$K$95,5,0)</f>
        <v>447.25361887765217</v>
      </c>
      <c r="AB22" s="70">
        <f t="shared" si="6"/>
        <v>1.0278982780487138</v>
      </c>
      <c r="AC22" s="33">
        <f>VLOOKUP(I22,'2018'!$G$10:$L$95,6,0)</f>
        <v>455.76166021352083</v>
      </c>
      <c r="AD22" s="33">
        <f>VLOOKUP(A22,'2017'!$F$10:$K$95,6,0)</f>
        <v>431.95371547935184</v>
      </c>
      <c r="AE22" s="70">
        <f t="shared" si="7"/>
        <v>1.055116888409557</v>
      </c>
      <c r="AF22" s="16" t="str">
        <f t="shared" si="8"/>
        <v/>
      </c>
      <c r="AG22" s="16" t="str">
        <f t="shared" si="9"/>
        <v/>
      </c>
      <c r="AH22" s="16" t="str">
        <f t="shared" si="10"/>
        <v/>
      </c>
      <c r="AI22" s="16" t="str">
        <f t="shared" si="11"/>
        <v/>
      </c>
      <c r="AJ22" s="16" t="str">
        <f t="shared" si="12"/>
        <v/>
      </c>
      <c r="AK22" s="45">
        <f t="shared" si="13"/>
        <v>0.64771242788086469</v>
      </c>
    </row>
    <row r="23" spans="1:37">
      <c r="A23" s="16" t="s">
        <v>68</v>
      </c>
      <c r="B23" s="33">
        <v>416266</v>
      </c>
      <c r="C23" s="33">
        <v>375106</v>
      </c>
      <c r="D23" s="33">
        <v>22162</v>
      </c>
      <c r="E23" s="33">
        <v>58454</v>
      </c>
      <c r="F23" s="33">
        <v>275726</v>
      </c>
      <c r="G23" s="33">
        <v>18764</v>
      </c>
      <c r="H23" s="33"/>
      <c r="I23" s="34" t="s">
        <v>68</v>
      </c>
      <c r="J23" s="33">
        <v>133375730</v>
      </c>
      <c r="K23" s="33">
        <v>386741</v>
      </c>
      <c r="L23" s="33">
        <v>24904</v>
      </c>
      <c r="M23" s="33">
        <v>68771</v>
      </c>
      <c r="N23" s="33">
        <v>133830</v>
      </c>
      <c r="O23" s="33">
        <v>159236</v>
      </c>
      <c r="P23" s="33">
        <f>(VLOOKUP(I23,'2017 земля'!$H$6:$Q$91,8,0))*1000</f>
        <v>1228.6445948417779</v>
      </c>
      <c r="Q23" s="39">
        <f t="shared" si="0"/>
        <v>1123.7252955509432</v>
      </c>
      <c r="R23" s="69">
        <f t="shared" si="1"/>
        <v>0.91460565591439724</v>
      </c>
      <c r="S23" s="33">
        <f>(VLOOKUP(I23,'2017 земля'!$H$6:$Q$91,9,0))*1000</f>
        <v>1138.9679998584847</v>
      </c>
      <c r="T23" s="33">
        <f t="shared" si="2"/>
        <v>1176.497758921545</v>
      </c>
      <c r="U23" s="70">
        <f t="shared" si="3"/>
        <v>1.032950670315341</v>
      </c>
      <c r="V23" s="33">
        <f>(VLOOKUP(I23,'2017 земля'!$H$6:$Q$91,10,0))*1000</f>
        <v>505.26403140378983</v>
      </c>
      <c r="W23" s="33">
        <f t="shared" si="4"/>
        <v>485.37316031132355</v>
      </c>
      <c r="X23" s="70">
        <f t="shared" si="5"/>
        <v>0.96063271902176983</v>
      </c>
      <c r="Y23" s="41">
        <f>VLOOKUP(I23,'[3]2017'!$AB$1:$AJ$87,9,0)</f>
        <v>2920.6706937850604</v>
      </c>
      <c r="Z23" s="33">
        <f>VLOOKUP(I23,'2018'!$G$10:$N$95,5,0)</f>
        <v>1126.4153580914215</v>
      </c>
      <c r="AA23" s="33">
        <f>VLOOKUP(A23,'2017'!$F$10:$K$95,5,0)</f>
        <v>1003.8227242459368</v>
      </c>
      <c r="AB23" s="70">
        <f t="shared" si="6"/>
        <v>1.1221257806626914</v>
      </c>
      <c r="AC23" s="33">
        <f>VLOOKUP(I23,'2018'!$G$10:$L$95,6,0)</f>
        <v>1015.8082717423414</v>
      </c>
      <c r="AD23" s="33">
        <f>VLOOKUP(A23,'2017'!$F$10:$K$95,6,0)</f>
        <v>1021.4127559279924</v>
      </c>
      <c r="AE23" s="70">
        <f t="shared" si="7"/>
        <v>0.99451300744667215</v>
      </c>
      <c r="AF23" s="16" t="str">
        <f t="shared" si="8"/>
        <v/>
      </c>
      <c r="AG23" s="16" t="str">
        <f t="shared" si="9"/>
        <v/>
      </c>
      <c r="AH23" s="16" t="str">
        <f t="shared" si="10"/>
        <v/>
      </c>
      <c r="AI23" s="16" t="str">
        <f t="shared" si="11"/>
        <v/>
      </c>
      <c r="AJ23" s="16" t="str">
        <f t="shared" si="12"/>
        <v/>
      </c>
      <c r="AK23" s="45">
        <f t="shared" si="13"/>
        <v>0.38474905710600493</v>
      </c>
    </row>
    <row r="24" spans="1:37">
      <c r="A24" s="16" t="s">
        <v>120</v>
      </c>
      <c r="B24" s="33">
        <v>169159</v>
      </c>
      <c r="C24" s="33">
        <v>147615</v>
      </c>
      <c r="D24" s="33">
        <v>725</v>
      </c>
      <c r="E24" s="33">
        <v>43630</v>
      </c>
      <c r="F24" s="33">
        <v>100389</v>
      </c>
      <c r="G24" s="33">
        <v>2871</v>
      </c>
      <c r="H24" s="33"/>
      <c r="I24" s="35" t="s">
        <v>67</v>
      </c>
      <c r="J24" s="33">
        <v>574372000</v>
      </c>
      <c r="K24" s="33">
        <v>753172</v>
      </c>
      <c r="L24" s="33">
        <v>1291</v>
      </c>
      <c r="M24" s="33">
        <v>201158</v>
      </c>
      <c r="N24" s="33">
        <v>48381</v>
      </c>
      <c r="O24" s="33">
        <v>502342</v>
      </c>
      <c r="P24" s="33">
        <f>(VLOOKUP(I24,'2017 земля'!$H$6:$Q$91,8,0))*1000</f>
        <v>2464.0957446808511</v>
      </c>
      <c r="Q24" s="39">
        <f t="shared" si="0"/>
        <v>1780.6896551724139</v>
      </c>
      <c r="R24" s="69">
        <f t="shared" si="1"/>
        <v>0.72265440943856196</v>
      </c>
      <c r="S24" s="33">
        <f>(VLOOKUP(I24,'2017 земля'!$H$6:$Q$91,9,0))*1000</f>
        <v>4221.8458933107531</v>
      </c>
      <c r="T24" s="33">
        <f t="shared" si="2"/>
        <v>4610.5432042172824</v>
      </c>
      <c r="U24" s="70">
        <f t="shared" si="3"/>
        <v>1.0920680955035322</v>
      </c>
      <c r="V24" s="33">
        <f>(VLOOKUP(I24,'2017 земля'!$H$6:$Q$91,10,0))*1000</f>
        <v>495.41237742604875</v>
      </c>
      <c r="W24" s="33">
        <f t="shared" si="4"/>
        <v>481.93527179272627</v>
      </c>
      <c r="X24" s="70">
        <f t="shared" si="5"/>
        <v>0.97279618708086424</v>
      </c>
      <c r="Y24" s="41">
        <v>6803.3899266236958</v>
      </c>
      <c r="Z24" s="33">
        <f>VLOOKUP(I24,'2018'!$G$10:$N$95,5,0)</f>
        <v>9315.8329205877508</v>
      </c>
      <c r="AA24" s="33">
        <f>VLOOKUP(A24,'2017'!$F$10:$K$95,5,0)</f>
        <v>11476.822383662085</v>
      </c>
      <c r="AB24" s="70">
        <f t="shared" si="6"/>
        <v>0.81170838139391033</v>
      </c>
      <c r="AC24" s="33">
        <f>VLOOKUP(I24,'2018'!$G$10:$L$95,6,0)</f>
        <v>4854.9600472956763</v>
      </c>
      <c r="AD24" s="33">
        <f>VLOOKUP(A24,'2017'!$F$10:$K$95,6,0)</f>
        <v>5005.929624630714</v>
      </c>
      <c r="AE24" s="70">
        <f t="shared" si="7"/>
        <v>0.96984184983499955</v>
      </c>
      <c r="AF24" s="16">
        <f t="shared" si="8"/>
        <v>1</v>
      </c>
      <c r="AG24" s="16" t="str">
        <f t="shared" si="9"/>
        <v/>
      </c>
      <c r="AH24" s="16" t="str">
        <f t="shared" si="10"/>
        <v/>
      </c>
      <c r="AI24" s="16" t="str">
        <f t="shared" si="11"/>
        <v/>
      </c>
      <c r="AJ24" s="16" t="str">
        <f t="shared" si="12"/>
        <v/>
      </c>
      <c r="AK24" s="45">
        <f t="shared" si="13"/>
        <v>0.26173564566746993</v>
      </c>
    </row>
    <row r="25" spans="1:37">
      <c r="A25" s="16" t="s">
        <v>66</v>
      </c>
      <c r="B25" s="33">
        <v>111987</v>
      </c>
      <c r="C25" s="33">
        <v>101176</v>
      </c>
      <c r="D25" s="33">
        <v>34325</v>
      </c>
      <c r="E25" s="33">
        <v>26330</v>
      </c>
      <c r="F25" s="33">
        <v>32776</v>
      </c>
      <c r="G25" s="33">
        <v>7745</v>
      </c>
      <c r="H25" s="33"/>
      <c r="I25" s="34" t="s">
        <v>66</v>
      </c>
      <c r="J25" s="33">
        <v>33459732</v>
      </c>
      <c r="K25" s="33">
        <v>103583</v>
      </c>
      <c r="L25" s="33">
        <v>14372</v>
      </c>
      <c r="M25" s="33">
        <v>29467</v>
      </c>
      <c r="N25" s="33">
        <v>10921</v>
      </c>
      <c r="O25" s="33">
        <v>48823</v>
      </c>
      <c r="P25" s="33">
        <f>(VLOOKUP(I25,'2017 земля'!$H$6:$Q$91,8,0))*1000</f>
        <v>431.8864544577649</v>
      </c>
      <c r="Q25" s="39">
        <f t="shared" si="0"/>
        <v>418.70356882738531</v>
      </c>
      <c r="R25" s="69">
        <f t="shared" si="1"/>
        <v>0.96947603821719586</v>
      </c>
      <c r="S25" s="33">
        <f>(VLOOKUP(I25,'2017 земля'!$H$6:$Q$91,9,0))*1000</f>
        <v>1307.7367205542726</v>
      </c>
      <c r="T25" s="33">
        <f t="shared" si="2"/>
        <v>1119.141663501709</v>
      </c>
      <c r="U25" s="70">
        <f t="shared" si="3"/>
        <v>0.85578514842603082</v>
      </c>
      <c r="V25" s="33">
        <f>(VLOOKUP(I25,'2017 земля'!$H$6:$Q$91,10,0))*1000</f>
        <v>333.23761665470209</v>
      </c>
      <c r="W25" s="33">
        <f t="shared" si="4"/>
        <v>333.20112277276053</v>
      </c>
      <c r="X25" s="70">
        <f t="shared" si="5"/>
        <v>0.99989048690748683</v>
      </c>
      <c r="Y25" s="41">
        <f>VLOOKUP(I25,'[3]2017'!$AB$1:$AJ$87,9,0)</f>
        <v>2553.3541393058713</v>
      </c>
      <c r="Z25" s="33">
        <f>VLOOKUP(I25,'2018'!$G$10:$N$95,5,0)</f>
        <v>538.50808669820663</v>
      </c>
      <c r="AA25" s="33">
        <f>VLOOKUP(A25,'2017'!$F$10:$K$95,5,0)</f>
        <v>416.91911974849955</v>
      </c>
      <c r="AB25" s="70">
        <f t="shared" si="6"/>
        <v>1.2916368216047609</v>
      </c>
      <c r="AC25" s="33">
        <f>VLOOKUP(I25,'2018'!$G$10:$L$95,6,0)</f>
        <v>472.94839804974714</v>
      </c>
      <c r="AD25" s="33">
        <f>VLOOKUP(A25,'2017'!$F$10:$K$95,6,0)</f>
        <v>383.64948227821918</v>
      </c>
      <c r="AE25" s="70">
        <f t="shared" si="7"/>
        <v>1.2327617262539903</v>
      </c>
      <c r="AF25" s="16" t="str">
        <f t="shared" si="8"/>
        <v/>
      </c>
      <c r="AG25" s="16" t="str">
        <f t="shared" si="9"/>
        <v/>
      </c>
      <c r="AH25" s="16" t="str">
        <f t="shared" si="10"/>
        <v/>
      </c>
      <c r="AI25" s="16" t="str">
        <f t="shared" si="11"/>
        <v/>
      </c>
      <c r="AJ25" s="16" t="str">
        <f t="shared" si="12"/>
        <v/>
      </c>
      <c r="AK25" s="45">
        <f t="shared" si="13"/>
        <v>0.16398178473637418</v>
      </c>
    </row>
    <row r="26" spans="1:37">
      <c r="A26" s="16" t="s">
        <v>65</v>
      </c>
      <c r="B26" s="33">
        <v>147232</v>
      </c>
      <c r="C26" s="33">
        <v>113155</v>
      </c>
      <c r="D26" s="33">
        <v>6991</v>
      </c>
      <c r="E26" s="33">
        <v>15334</v>
      </c>
      <c r="F26" s="33">
        <v>77596</v>
      </c>
      <c r="G26" s="33">
        <v>13234</v>
      </c>
      <c r="H26" s="33"/>
      <c r="I26" s="34" t="s">
        <v>65</v>
      </c>
      <c r="J26" s="33">
        <v>17192688</v>
      </c>
      <c r="K26" s="33">
        <v>74882</v>
      </c>
      <c r="L26" s="33">
        <v>1353</v>
      </c>
      <c r="M26" s="33">
        <v>9219</v>
      </c>
      <c r="N26" s="33">
        <v>9923</v>
      </c>
      <c r="O26" s="33">
        <v>54387</v>
      </c>
      <c r="P26" s="33">
        <f>(VLOOKUP(I26,'2017 земля'!$H$6:$Q$91,8,0))*1000</f>
        <v>144.54693434617471</v>
      </c>
      <c r="Q26" s="39">
        <f t="shared" si="0"/>
        <v>193.53454441424688</v>
      </c>
      <c r="R26" s="69">
        <f t="shared" si="1"/>
        <v>1.3389045246075715</v>
      </c>
      <c r="S26" s="33">
        <f>(VLOOKUP(I26,'2017 земля'!$H$6:$Q$91,9,0))*1000</f>
        <v>291.77888022678951</v>
      </c>
      <c r="T26" s="33">
        <f t="shared" si="2"/>
        <v>601.2129907395331</v>
      </c>
      <c r="U26" s="70">
        <f t="shared" si="3"/>
        <v>2.0605089383859152</v>
      </c>
      <c r="V26" s="33">
        <f>(VLOOKUP(I26,'2017 земля'!$H$6:$Q$91,10,0))*1000</f>
        <v>141.93506409005141</v>
      </c>
      <c r="W26" s="33">
        <f t="shared" si="4"/>
        <v>127.88030310840765</v>
      </c>
      <c r="X26" s="70">
        <f t="shared" si="5"/>
        <v>0.90097752749294813</v>
      </c>
      <c r="Y26" s="41">
        <f>VLOOKUP(I26,'[3]2017'!$AB$1:$AJ$87,9,0)</f>
        <v>2879.6887932461514</v>
      </c>
      <c r="Z26" s="33">
        <f>VLOOKUP(I26,'2018'!$G$10:$N$95,5,0)</f>
        <v>609.88427349471681</v>
      </c>
      <c r="AA26" s="33">
        <f>VLOOKUP(A26,'2017'!$F$10:$K$95,5,0)</f>
        <v>544.02026832498416</v>
      </c>
      <c r="AB26" s="70">
        <f t="shared" si="6"/>
        <v>1.121069028131112</v>
      </c>
      <c r="AC26" s="33">
        <f>VLOOKUP(I26,'2018'!$G$10:$L$95,6,0)</f>
        <v>1121.3905438542511</v>
      </c>
      <c r="AD26" s="33">
        <f>VLOOKUP(A26,'2017'!$F$10:$K$95,6,0)</f>
        <v>1026.9882096725744</v>
      </c>
      <c r="AE26" s="70">
        <f t="shared" si="7"/>
        <v>1.0919215364816839</v>
      </c>
      <c r="AF26" s="16" t="str">
        <f t="shared" si="8"/>
        <v/>
      </c>
      <c r="AG26" s="16" t="str">
        <f t="shared" si="9"/>
        <v/>
      </c>
      <c r="AH26" s="16" t="str">
        <f t="shared" si="10"/>
        <v/>
      </c>
      <c r="AI26" s="16" t="str">
        <f t="shared" si="11"/>
        <v/>
      </c>
      <c r="AJ26" s="16" t="str">
        <f t="shared" si="12"/>
        <v/>
      </c>
      <c r="AK26" s="45">
        <f t="shared" si="13"/>
        <v>6.7206756809329929E-2</v>
      </c>
    </row>
    <row r="27" spans="1:37">
      <c r="A27" s="16" t="s">
        <v>64</v>
      </c>
      <c r="B27" s="33">
        <v>205334</v>
      </c>
      <c r="C27" s="33">
        <v>167055</v>
      </c>
      <c r="D27" s="33">
        <v>5104</v>
      </c>
      <c r="E27" s="33">
        <v>22253</v>
      </c>
      <c r="F27" s="33">
        <v>132733</v>
      </c>
      <c r="G27" s="33">
        <v>6965</v>
      </c>
      <c r="H27" s="33"/>
      <c r="I27" s="34" t="s">
        <v>64</v>
      </c>
      <c r="J27" s="33">
        <v>72248719</v>
      </c>
      <c r="K27" s="33">
        <v>188845</v>
      </c>
      <c r="L27" s="33">
        <v>985</v>
      </c>
      <c r="M27" s="33">
        <v>35099</v>
      </c>
      <c r="N27" s="33">
        <v>66074</v>
      </c>
      <c r="O27" s="33">
        <v>86687</v>
      </c>
      <c r="P27" s="33">
        <f>(VLOOKUP(I27,'2017 земля'!$H$6:$Q$91,8,0))*1000</f>
        <v>255.63132878693946</v>
      </c>
      <c r="Q27" s="39">
        <f t="shared" si="0"/>
        <v>192.98589341692789</v>
      </c>
      <c r="R27" s="69">
        <f t="shared" si="1"/>
        <v>0.75493834942967986</v>
      </c>
      <c r="S27" s="33">
        <f>(VLOOKUP(I27,'2017 земля'!$H$6:$Q$91,9,0))*1000</f>
        <v>1640.2462672096181</v>
      </c>
      <c r="T27" s="33">
        <f t="shared" si="2"/>
        <v>1577.2704803846673</v>
      </c>
      <c r="U27" s="70">
        <f t="shared" si="3"/>
        <v>0.96160589535613761</v>
      </c>
      <c r="V27" s="33">
        <f>(VLOOKUP(I27,'2017 земля'!$H$6:$Q$91,10,0))*1000</f>
        <v>512.59915826081601</v>
      </c>
      <c r="W27" s="33">
        <f t="shared" si="4"/>
        <v>497.79632796666993</v>
      </c>
      <c r="X27" s="70">
        <f t="shared" si="5"/>
        <v>0.97112201599321735</v>
      </c>
      <c r="Y27" s="41">
        <f>VLOOKUP(I27,'[3]2017'!$AB$1:$AJ$87,9,0)</f>
        <v>2518.8586088541319</v>
      </c>
      <c r="Z27" s="33">
        <f>VLOOKUP(I27,'2018'!$G$10:$N$95,5,0)</f>
        <v>417.92778745910914</v>
      </c>
      <c r="AA27" s="33">
        <f>VLOOKUP(A27,'2017'!$F$10:$K$95,5,0)</f>
        <v>362.9921993970849</v>
      </c>
      <c r="AB27" s="70">
        <f t="shared" si="6"/>
        <v>1.1513409603657323</v>
      </c>
      <c r="AC27" s="33">
        <f>VLOOKUP(I27,'2018'!$G$10:$L$95,6,0)</f>
        <v>716.76247413198439</v>
      </c>
      <c r="AD27" s="33">
        <f>VLOOKUP(A27,'2017'!$F$10:$K$95,6,0)</f>
        <v>667.98082542156124</v>
      </c>
      <c r="AE27" s="70">
        <f t="shared" si="7"/>
        <v>1.0730285164692221</v>
      </c>
      <c r="AF27" s="16" t="str">
        <f t="shared" si="8"/>
        <v/>
      </c>
      <c r="AG27" s="16" t="str">
        <f t="shared" si="9"/>
        <v/>
      </c>
      <c r="AH27" s="16" t="str">
        <f t="shared" si="10"/>
        <v/>
      </c>
      <c r="AI27" s="16" t="str">
        <f t="shared" si="11"/>
        <v/>
      </c>
      <c r="AJ27" s="16" t="str">
        <f t="shared" si="12"/>
        <v/>
      </c>
      <c r="AK27" s="45">
        <f t="shared" si="13"/>
        <v>7.6616405834990547E-2</v>
      </c>
    </row>
    <row r="28" spans="1:37">
      <c r="A28" s="16" t="s">
        <v>63</v>
      </c>
      <c r="B28" s="33">
        <v>388415</v>
      </c>
      <c r="C28" s="33">
        <v>345312</v>
      </c>
      <c r="D28" s="33">
        <v>35587</v>
      </c>
      <c r="E28" s="33">
        <v>32778</v>
      </c>
      <c r="F28" s="33">
        <v>264783</v>
      </c>
      <c r="G28" s="33">
        <v>12164</v>
      </c>
      <c r="H28" s="33"/>
      <c r="I28" s="34" t="s">
        <v>63</v>
      </c>
      <c r="J28" s="33">
        <v>185682707</v>
      </c>
      <c r="K28" s="33">
        <v>243186</v>
      </c>
      <c r="L28" s="33">
        <v>11248</v>
      </c>
      <c r="M28" s="33">
        <v>37751</v>
      </c>
      <c r="N28" s="33">
        <v>79411</v>
      </c>
      <c r="O28" s="33">
        <v>114776</v>
      </c>
      <c r="P28" s="33">
        <f>(VLOOKUP(I28,'2017 земля'!$H$6:$Q$91,8,0))*1000</f>
        <v>322.29998108568185</v>
      </c>
      <c r="Q28" s="39">
        <f t="shared" si="0"/>
        <v>316.07047517351845</v>
      </c>
      <c r="R28" s="69">
        <f t="shared" si="1"/>
        <v>0.98067171493098126</v>
      </c>
      <c r="S28" s="33">
        <f>(VLOOKUP(I28,'2017 земля'!$H$6:$Q$91,9,0))*1000</f>
        <v>1283.8319088319088</v>
      </c>
      <c r="T28" s="33">
        <f t="shared" si="2"/>
        <v>1151.7176154737933</v>
      </c>
      <c r="U28" s="70">
        <f t="shared" si="3"/>
        <v>0.897093776491099</v>
      </c>
      <c r="V28" s="33">
        <f>(VLOOKUP(I28,'2017 земля'!$H$6:$Q$91,10,0))*1000</f>
        <v>300.03378673358213</v>
      </c>
      <c r="W28" s="33">
        <f t="shared" si="4"/>
        <v>299.90973740761302</v>
      </c>
      <c r="X28" s="70">
        <f t="shared" si="5"/>
        <v>0.99958654881065356</v>
      </c>
      <c r="Y28" s="41">
        <f>VLOOKUP(I28,'[3]2017'!$AB$1:$AJ$87,9,0)</f>
        <v>3335.2077650370757</v>
      </c>
      <c r="Z28" s="33">
        <f>VLOOKUP(I28,'2018'!$G$10:$N$95,5,0)</f>
        <v>826.16465215556821</v>
      </c>
      <c r="AA28" s="33">
        <f>VLOOKUP(A28,'2017'!$F$10:$K$95,5,0)</f>
        <v>814.1644941982313</v>
      </c>
      <c r="AB28" s="70">
        <f t="shared" si="6"/>
        <v>1.0147392302696205</v>
      </c>
      <c r="AC28" s="33">
        <f>VLOOKUP(I28,'2018'!$G$10:$L$95,6,0)</f>
        <v>1526.3691037435337</v>
      </c>
      <c r="AD28" s="33">
        <f>VLOOKUP(A28,'2017'!$F$10:$K$95,6,0)</f>
        <v>1505.6856165688653</v>
      </c>
      <c r="AE28" s="70">
        <f t="shared" si="7"/>
        <v>1.0137369228656123</v>
      </c>
      <c r="AF28" s="16" t="str">
        <f t="shared" si="8"/>
        <v/>
      </c>
      <c r="AG28" s="16" t="str">
        <f t="shared" si="9"/>
        <v/>
      </c>
      <c r="AH28" s="16" t="str">
        <f t="shared" si="10"/>
        <v/>
      </c>
      <c r="AI28" s="16" t="str">
        <f t="shared" si="11"/>
        <v/>
      </c>
      <c r="AJ28" s="16" t="str">
        <f t="shared" si="12"/>
        <v/>
      </c>
      <c r="AK28" s="45">
        <f t="shared" si="13"/>
        <v>9.4767851792287028E-2</v>
      </c>
    </row>
    <row r="29" spans="1:37">
      <c r="A29" s="16" t="s">
        <v>62</v>
      </c>
      <c r="B29" s="33">
        <v>206496</v>
      </c>
      <c r="C29" s="33">
        <v>173019</v>
      </c>
      <c r="D29" s="33">
        <v>13058</v>
      </c>
      <c r="E29" s="33">
        <v>54362</v>
      </c>
      <c r="F29" s="33">
        <v>93848</v>
      </c>
      <c r="G29" s="33">
        <v>11751</v>
      </c>
      <c r="H29" s="33"/>
      <c r="I29" s="34" t="s">
        <v>62</v>
      </c>
      <c r="J29" s="33">
        <v>120739088</v>
      </c>
      <c r="K29" s="33">
        <v>304839</v>
      </c>
      <c r="L29" s="33">
        <v>22528</v>
      </c>
      <c r="M29" s="33">
        <v>80746</v>
      </c>
      <c r="N29" s="33">
        <v>66155</v>
      </c>
      <c r="O29" s="33">
        <v>135410</v>
      </c>
      <c r="P29" s="33">
        <f>(VLOOKUP(I29,'2017 земля'!$H$6:$Q$91,8,0))*1000</f>
        <v>1753.6436295251528</v>
      </c>
      <c r="Q29" s="39">
        <f t="shared" si="0"/>
        <v>1725.2259151478022</v>
      </c>
      <c r="R29" s="69">
        <f t="shared" si="1"/>
        <v>0.98379504598374667</v>
      </c>
      <c r="S29" s="33">
        <f>(VLOOKUP(I29,'2017 земля'!$H$6:$Q$91,9,0))*1000</f>
        <v>1552.815505998487</v>
      </c>
      <c r="T29" s="33">
        <f t="shared" si="2"/>
        <v>1485.3390235826496</v>
      </c>
      <c r="U29" s="70">
        <f t="shared" si="3"/>
        <v>0.956545718306407</v>
      </c>
      <c r="V29" s="33">
        <f>(VLOOKUP(I29,'2017 земля'!$H$6:$Q$91,10,0))*1000</f>
        <v>714.54720720915873</v>
      </c>
      <c r="W29" s="33">
        <f t="shared" si="4"/>
        <v>704.91646065979035</v>
      </c>
      <c r="X29" s="70">
        <f t="shared" si="5"/>
        <v>0.98652188903377891</v>
      </c>
      <c r="Y29" s="41">
        <f>VLOOKUP(I29,'[3]2017'!$AB$1:$AJ$87,9,0)</f>
        <v>2382.7085349082254</v>
      </c>
      <c r="Z29" s="33">
        <f>VLOOKUP(I29,'2018'!$G$10:$N$95,5,0)</f>
        <v>1277.8377277817367</v>
      </c>
      <c r="AA29" s="33">
        <f>VLOOKUP(A29,'2017'!$F$10:$K$95,5,0)</f>
        <v>1239.3621450578732</v>
      </c>
      <c r="AB29" s="70">
        <f t="shared" si="6"/>
        <v>1.0310446650942908</v>
      </c>
      <c r="AC29" s="33">
        <f>VLOOKUP(I29,'2018'!$G$10:$L$95,6,0)</f>
        <v>618.94702693730972</v>
      </c>
      <c r="AD29" s="33">
        <f>VLOOKUP(A29,'2017'!$F$10:$K$95,6,0)</f>
        <v>606.29032510037337</v>
      </c>
      <c r="AE29" s="70">
        <f t="shared" si="7"/>
        <v>1.0208756454011385</v>
      </c>
      <c r="AF29" s="16" t="str">
        <f t="shared" si="8"/>
        <v/>
      </c>
      <c r="AG29" s="16" t="str">
        <f t="shared" si="9"/>
        <v/>
      </c>
      <c r="AH29" s="16" t="str">
        <f t="shared" si="10"/>
        <v/>
      </c>
      <c r="AI29" s="16" t="str">
        <f t="shared" si="11"/>
        <v/>
      </c>
      <c r="AJ29" s="16" t="str">
        <f t="shared" si="12"/>
        <v/>
      </c>
      <c r="AK29" s="45">
        <f t="shared" si="13"/>
        <v>0.72406082820123552</v>
      </c>
    </row>
    <row r="30" spans="1:37">
      <c r="A30" s="16" t="s">
        <v>61</v>
      </c>
      <c r="B30" s="33">
        <v>939224</v>
      </c>
      <c r="C30" s="33">
        <v>848256</v>
      </c>
      <c r="D30" s="33">
        <v>118888</v>
      </c>
      <c r="E30" s="33">
        <v>173311</v>
      </c>
      <c r="F30" s="33">
        <v>533879</v>
      </c>
      <c r="G30" s="33">
        <v>22178</v>
      </c>
      <c r="H30" s="33"/>
      <c r="I30" s="34" t="s">
        <v>61</v>
      </c>
      <c r="J30" s="33">
        <v>486986097</v>
      </c>
      <c r="K30" s="33">
        <v>1382348</v>
      </c>
      <c r="L30" s="33">
        <v>136038</v>
      </c>
      <c r="M30" s="33">
        <v>272682</v>
      </c>
      <c r="N30" s="33">
        <v>556742</v>
      </c>
      <c r="O30" s="33">
        <v>416886</v>
      </c>
      <c r="P30" s="33">
        <f>(VLOOKUP(I30,'2017 земля'!$H$6:$Q$91,8,0))*1000</f>
        <v>1292.639836048196</v>
      </c>
      <c r="Q30" s="39">
        <f t="shared" si="0"/>
        <v>1144.2534149788034</v>
      </c>
      <c r="R30" s="69">
        <f t="shared" si="1"/>
        <v>0.88520667789178364</v>
      </c>
      <c r="S30" s="33">
        <f>(VLOOKUP(I30,'2017 земля'!$H$6:$Q$91,9,0))*1000</f>
        <v>1356.3975495567288</v>
      </c>
      <c r="T30" s="33">
        <f t="shared" si="2"/>
        <v>1573.3681070445616</v>
      </c>
      <c r="U30" s="70">
        <f t="shared" si="3"/>
        <v>1.1599608887222916</v>
      </c>
      <c r="V30" s="33">
        <f>(VLOOKUP(I30,'2017 земля'!$H$6:$Q$91,10,0))*1000</f>
        <v>1072.8945436171136</v>
      </c>
      <c r="W30" s="33">
        <f t="shared" si="4"/>
        <v>1042.824310377445</v>
      </c>
      <c r="X30" s="70">
        <f t="shared" si="5"/>
        <v>0.97197279693650873</v>
      </c>
      <c r="Y30" s="41">
        <f>VLOOKUP(I30,'[3]2017'!$AB$1:$AJ$87,9,0)</f>
        <v>3727.4820889201555</v>
      </c>
      <c r="Z30" s="33">
        <f>VLOOKUP(I30,'2018'!$G$10:$N$95,5,0)</f>
        <v>749.61011956333391</v>
      </c>
      <c r="AA30" s="33">
        <f>VLOOKUP(A30,'2017'!$F$10:$K$95,5,0)</f>
        <v>877.61621274035974</v>
      </c>
      <c r="AB30" s="70">
        <f t="shared" si="6"/>
        <v>0.8541434270256627</v>
      </c>
      <c r="AC30" s="33">
        <f>VLOOKUP(I30,'2018'!$G$10:$L$95,6,0)</f>
        <v>374.429188477379</v>
      </c>
      <c r="AD30" s="33">
        <f>VLOOKUP(A30,'2017'!$F$10:$K$95,6,0)</f>
        <v>383.33011175750471</v>
      </c>
      <c r="AE30" s="70">
        <f t="shared" si="7"/>
        <v>0.97678000499539042</v>
      </c>
      <c r="AF30" s="16" t="str">
        <f t="shared" si="8"/>
        <v/>
      </c>
      <c r="AG30" s="16" t="str">
        <f t="shared" si="9"/>
        <v/>
      </c>
      <c r="AH30" s="16" t="str">
        <f t="shared" si="10"/>
        <v/>
      </c>
      <c r="AI30" s="16" t="str">
        <f t="shared" si="11"/>
        <v/>
      </c>
      <c r="AJ30" s="16" t="str">
        <f t="shared" si="12"/>
        <v/>
      </c>
      <c r="AK30" s="45">
        <f t="shared" si="13"/>
        <v>0.30697757566161543</v>
      </c>
    </row>
    <row r="31" spans="1:37">
      <c r="A31" s="16" t="s">
        <v>60</v>
      </c>
      <c r="B31" s="33">
        <v>22986</v>
      </c>
      <c r="C31" s="33">
        <v>15887</v>
      </c>
      <c r="D31" s="33">
        <v>3865</v>
      </c>
      <c r="E31" s="33">
        <v>3608</v>
      </c>
      <c r="F31" s="33">
        <v>6932</v>
      </c>
      <c r="G31" s="33">
        <v>1482</v>
      </c>
      <c r="H31" s="33"/>
      <c r="I31" s="34" t="s">
        <v>60</v>
      </c>
      <c r="J31" s="33">
        <v>16140675</v>
      </c>
      <c r="K31" s="33">
        <v>37110</v>
      </c>
      <c r="L31" s="33">
        <v>2231</v>
      </c>
      <c r="M31" s="33">
        <v>4615</v>
      </c>
      <c r="N31" s="33">
        <v>1888</v>
      </c>
      <c r="O31" s="33">
        <v>28376</v>
      </c>
      <c r="P31" s="33">
        <f>(VLOOKUP(I31,'2017 земля'!$H$6:$Q$91,8,0))*1000</f>
        <v>692.64339152119703</v>
      </c>
      <c r="Q31" s="39">
        <f t="shared" si="0"/>
        <v>577.23156532988367</v>
      </c>
      <c r="R31" s="69">
        <f t="shared" si="1"/>
        <v>0.83337482519273931</v>
      </c>
      <c r="S31" s="33">
        <f>(VLOOKUP(I31,'2017 земля'!$H$6:$Q$91,9,0))*1000</f>
        <v>1215.3652392947104</v>
      </c>
      <c r="T31" s="33">
        <f t="shared" si="2"/>
        <v>1279.1019955654101</v>
      </c>
      <c r="U31" s="70">
        <f t="shared" si="3"/>
        <v>1.0524424709626277</v>
      </c>
      <c r="V31" s="33">
        <f>(VLOOKUP(I31,'2017 земля'!$H$6:$Q$91,10,0))*1000</f>
        <v>272.22536806342021</v>
      </c>
      <c r="W31" s="33">
        <f t="shared" si="4"/>
        <v>272.36006924408542</v>
      </c>
      <c r="X31" s="70">
        <f t="shared" si="5"/>
        <v>1.0004948149455117</v>
      </c>
      <c r="Y31" s="41">
        <f>VLOOKUP(I31,'[3]2017'!$AB$1:$AJ$87,9,0)</f>
        <v>1969.7165670728027</v>
      </c>
      <c r="Z31" s="33">
        <f>VLOOKUP(I31,'2018'!$G$10:$N$95,5,0)</f>
        <v>616.56952539550366</v>
      </c>
      <c r="AA31" s="33">
        <f>VLOOKUP(A31,'2017'!$F$10:$K$95,5,0)</f>
        <v>583.33333333333337</v>
      </c>
      <c r="AB31" s="70">
        <f t="shared" si="6"/>
        <v>1.0569763292494347</v>
      </c>
      <c r="AC31" s="33">
        <f>VLOOKUP(I31,'2018'!$G$10:$L$95,6,0)</f>
        <v>1327.2146136795441</v>
      </c>
      <c r="AD31" s="33">
        <f>VLOOKUP(A31,'2017'!$F$10:$K$95,6,0)</f>
        <v>1318.9546254936877</v>
      </c>
      <c r="AE31" s="70">
        <f t="shared" si="7"/>
        <v>1.0062625264176654</v>
      </c>
      <c r="AF31" s="16" t="str">
        <f t="shared" si="8"/>
        <v/>
      </c>
      <c r="AG31" s="16" t="str">
        <f t="shared" si="9"/>
        <v/>
      </c>
      <c r="AH31" s="16" t="str">
        <f t="shared" si="10"/>
        <v/>
      </c>
      <c r="AI31" s="16" t="str">
        <f t="shared" si="11"/>
        <v/>
      </c>
      <c r="AJ31" s="16" t="str">
        <f t="shared" si="12"/>
        <v/>
      </c>
      <c r="AK31" s="45">
        <f t="shared" si="13"/>
        <v>0.29305310976172977</v>
      </c>
    </row>
    <row r="32" spans="1:37">
      <c r="A32" s="16" t="s">
        <v>59</v>
      </c>
      <c r="B32" s="33">
        <v>277788</v>
      </c>
      <c r="C32" s="33">
        <v>246886</v>
      </c>
      <c r="D32" s="33">
        <v>9946</v>
      </c>
      <c r="E32" s="33">
        <v>33041</v>
      </c>
      <c r="F32" s="33">
        <v>184140</v>
      </c>
      <c r="G32" s="33">
        <v>19759</v>
      </c>
      <c r="H32" s="33"/>
      <c r="I32" s="34" t="s">
        <v>59</v>
      </c>
      <c r="J32" s="33">
        <v>84481608</v>
      </c>
      <c r="K32" s="33">
        <v>235919</v>
      </c>
      <c r="L32" s="33">
        <v>6550</v>
      </c>
      <c r="M32" s="33">
        <v>43460</v>
      </c>
      <c r="N32" s="33">
        <v>104098</v>
      </c>
      <c r="O32" s="33">
        <v>81811</v>
      </c>
      <c r="P32" s="33">
        <f>(VLOOKUP(I32,'2017 земля'!$H$6:$Q$91,8,0))*1000</f>
        <v>797.49295500923131</v>
      </c>
      <c r="Q32" s="39">
        <f t="shared" si="0"/>
        <v>658.55620349889398</v>
      </c>
      <c r="R32" s="69">
        <f t="shared" si="1"/>
        <v>0.82578309859962451</v>
      </c>
      <c r="S32" s="33">
        <f>(VLOOKUP(I32,'2017 земля'!$H$6:$Q$91,9,0))*1000</f>
        <v>1706.0522390428132</v>
      </c>
      <c r="T32" s="33">
        <f t="shared" si="2"/>
        <v>1315.3354922671831</v>
      </c>
      <c r="U32" s="70">
        <f t="shared" si="3"/>
        <v>0.7709819559834562</v>
      </c>
      <c r="V32" s="33">
        <f>(VLOOKUP(I32,'2017 земля'!$H$6:$Q$91,10,0))*1000</f>
        <v>582.15843882309957</v>
      </c>
      <c r="W32" s="33">
        <f t="shared" si="4"/>
        <v>565.31986531986536</v>
      </c>
      <c r="X32" s="70">
        <f t="shared" si="5"/>
        <v>0.97107561725416991</v>
      </c>
      <c r="Y32" s="41">
        <f>VLOOKUP(I32,'[3]2017'!$AB$1:$AJ$87,9,0)</f>
        <v>2826.0410461905021</v>
      </c>
      <c r="Z32" s="33">
        <f>VLOOKUP(I32,'2018'!$G$10:$N$95,5,0)</f>
        <v>710.90950182416941</v>
      </c>
      <c r="AA32" s="33">
        <f>VLOOKUP(A32,'2017'!$F$10:$K$95,5,0)</f>
        <v>650.04929346040092</v>
      </c>
      <c r="AB32" s="70">
        <f t="shared" si="6"/>
        <v>1.0936239897128293</v>
      </c>
      <c r="AC32" s="33">
        <f>VLOOKUP(I32,'2018'!$G$10:$L$95,6,0)</f>
        <v>629.20525296918333</v>
      </c>
      <c r="AD32" s="33">
        <f>VLOOKUP(A32,'2017'!$F$10:$K$95,6,0)</f>
        <v>610.13818172187541</v>
      </c>
      <c r="AE32" s="70">
        <f t="shared" si="7"/>
        <v>1.0312504147724351</v>
      </c>
      <c r="AF32" s="16" t="str">
        <f t="shared" si="8"/>
        <v/>
      </c>
      <c r="AG32" s="16" t="str">
        <f t="shared" si="9"/>
        <v/>
      </c>
      <c r="AH32" s="16" t="str">
        <f t="shared" si="10"/>
        <v/>
      </c>
      <c r="AI32" s="16" t="str">
        <f t="shared" si="11"/>
        <v/>
      </c>
      <c r="AJ32" s="16" t="str">
        <f t="shared" si="12"/>
        <v/>
      </c>
      <c r="AK32" s="45">
        <f t="shared" si="13"/>
        <v>0.23303136533937696</v>
      </c>
    </row>
    <row r="33" spans="1:37">
      <c r="A33" s="16" t="s">
        <v>58</v>
      </c>
      <c r="B33" s="33">
        <v>275927</v>
      </c>
      <c r="C33" s="33">
        <v>259669</v>
      </c>
      <c r="D33" s="33">
        <v>40501</v>
      </c>
      <c r="E33" s="33">
        <v>50599</v>
      </c>
      <c r="F33" s="33">
        <v>161067</v>
      </c>
      <c r="G33" s="33">
        <v>7502</v>
      </c>
      <c r="H33" s="33"/>
      <c r="I33" s="34" t="s">
        <v>58</v>
      </c>
      <c r="J33" s="33">
        <v>145420114</v>
      </c>
      <c r="K33" s="33">
        <v>265412</v>
      </c>
      <c r="L33" s="33">
        <v>44430</v>
      </c>
      <c r="M33" s="33">
        <v>37547</v>
      </c>
      <c r="N33" s="33">
        <v>126306</v>
      </c>
      <c r="O33" s="33">
        <v>57129</v>
      </c>
      <c r="P33" s="33">
        <f>(VLOOKUP(I33,'2017 земля'!$H$6:$Q$91,8,0))*1000</f>
        <v>1255.2351295243254</v>
      </c>
      <c r="Q33" s="39">
        <f t="shared" si="0"/>
        <v>1097.0099503715958</v>
      </c>
      <c r="R33" s="69">
        <f t="shared" si="1"/>
        <v>0.87394777645150079</v>
      </c>
      <c r="S33" s="33">
        <f>(VLOOKUP(I33,'2017 земля'!$H$6:$Q$91,9,0))*1000</f>
        <v>787.07224334600755</v>
      </c>
      <c r="T33" s="33">
        <f t="shared" si="2"/>
        <v>742.05023814699905</v>
      </c>
      <c r="U33" s="70">
        <f t="shared" si="3"/>
        <v>0.94279812866019697</v>
      </c>
      <c r="V33" s="33">
        <f>(VLOOKUP(I33,'2017 земля'!$H$6:$Q$91,10,0))*1000</f>
        <v>1005.3547438191231</v>
      </c>
      <c r="W33" s="33">
        <f t="shared" si="4"/>
        <v>784.18297975376709</v>
      </c>
      <c r="X33" s="70">
        <f t="shared" si="5"/>
        <v>0.7800062461284335</v>
      </c>
      <c r="Y33" s="41">
        <f>VLOOKUP(I33,'[3]2017'!$AB$1:$AJ$87,9,0)</f>
        <v>2512.1654501216544</v>
      </c>
      <c r="Z33" s="33">
        <f>VLOOKUP(I33,'2018'!$G$10:$N$95,5,0)</f>
        <v>198.58506515462847</v>
      </c>
      <c r="AA33" s="33">
        <f>VLOOKUP(A33,'2017'!$F$10:$K$95,5,0)</f>
        <v>179.11694510739855</v>
      </c>
      <c r="AB33" s="70">
        <f t="shared" si="6"/>
        <v>1.1086894377053875</v>
      </c>
      <c r="AC33" s="33">
        <f>VLOOKUP(I33,'2018'!$G$10:$L$95,6,0)</f>
        <v>347.28286985771888</v>
      </c>
      <c r="AD33" s="33">
        <f>VLOOKUP(A33,'2017'!$F$10:$K$95,6,0)</f>
        <v>326.86097685156125</v>
      </c>
      <c r="AE33" s="70">
        <f t="shared" si="7"/>
        <v>1.0624788348944816</v>
      </c>
      <c r="AF33" s="16" t="str">
        <f t="shared" si="8"/>
        <v/>
      </c>
      <c r="AG33" s="16" t="str">
        <f t="shared" si="9"/>
        <v/>
      </c>
      <c r="AH33" s="16" t="str">
        <f t="shared" si="10"/>
        <v/>
      </c>
      <c r="AI33" s="16" t="str">
        <f t="shared" si="11"/>
        <v/>
      </c>
      <c r="AJ33" s="16" t="str">
        <f t="shared" si="12"/>
        <v/>
      </c>
      <c r="AK33" s="45">
        <f t="shared" si="13"/>
        <v>0.43667902140699844</v>
      </c>
    </row>
    <row r="34" spans="1:37">
      <c r="A34" s="16" t="s">
        <v>121</v>
      </c>
      <c r="B34" s="33">
        <v>53917</v>
      </c>
      <c r="C34" s="33">
        <v>35657</v>
      </c>
      <c r="D34" s="33">
        <v>382</v>
      </c>
      <c r="E34" s="33">
        <v>20348</v>
      </c>
      <c r="F34" s="33">
        <v>13144</v>
      </c>
      <c r="G34" s="33">
        <v>1783</v>
      </c>
      <c r="H34" s="33"/>
      <c r="I34" s="35" t="s">
        <v>57</v>
      </c>
      <c r="J34" s="33">
        <v>328182385</v>
      </c>
      <c r="K34" s="33">
        <v>329733</v>
      </c>
      <c r="L34" s="33">
        <v>283</v>
      </c>
      <c r="M34" s="33">
        <v>12119</v>
      </c>
      <c r="N34" s="33">
        <v>9488</v>
      </c>
      <c r="O34" s="33">
        <v>307843</v>
      </c>
      <c r="P34" s="33">
        <f>(VLOOKUP(I34,'2017 земля'!$H$6:$Q$91,8,0))*1000</f>
        <v>444.4444444444444</v>
      </c>
      <c r="Q34" s="39">
        <f t="shared" si="0"/>
        <v>740.83769633507859</v>
      </c>
      <c r="R34" s="69">
        <f t="shared" si="1"/>
        <v>1.666884816753927</v>
      </c>
      <c r="S34" s="33">
        <f>(VLOOKUP(I34,'2017 земля'!$H$6:$Q$91,9,0))*1000</f>
        <v>633.91308656657247</v>
      </c>
      <c r="T34" s="33">
        <f t="shared" si="2"/>
        <v>595.58678985649692</v>
      </c>
      <c r="U34" s="70">
        <f t="shared" si="3"/>
        <v>0.93954013961494298</v>
      </c>
      <c r="V34" s="33">
        <f>(VLOOKUP(I34,'2017 земля'!$H$6:$Q$91,10,0))*1000</f>
        <v>722.01248170120971</v>
      </c>
      <c r="W34" s="33">
        <f t="shared" si="4"/>
        <v>721.85027388922708</v>
      </c>
      <c r="X34" s="70">
        <f t="shared" si="5"/>
        <v>0.99977533932432794</v>
      </c>
      <c r="Y34" s="41">
        <v>5589.1817975844442</v>
      </c>
      <c r="Z34" s="33">
        <f>VLOOKUP(I34,'2018'!$G$10:$N$95,5,0)</f>
        <v>3878.1587442947794</v>
      </c>
      <c r="AA34" s="33">
        <f>VLOOKUP(A34,'2017'!$F$10:$K$95,5,0)</f>
        <v>3086.7394879022786</v>
      </c>
      <c r="AB34" s="70">
        <f t="shared" si="6"/>
        <v>1.2563932782453056</v>
      </c>
      <c r="AC34" s="33">
        <f>VLOOKUP(I34,'2018'!$G$10:$L$95,6,0)</f>
        <v>2124.471528084599</v>
      </c>
      <c r="AD34" s="33">
        <f>VLOOKUP(A34,'2017'!$F$10:$K$95,6,0)</f>
        <v>2047.5123016228517</v>
      </c>
      <c r="AE34" s="70">
        <f t="shared" si="7"/>
        <v>1.0375866979655017</v>
      </c>
      <c r="AF34" s="16" t="str">
        <f t="shared" si="8"/>
        <v/>
      </c>
      <c r="AG34" s="16" t="str">
        <f t="shared" si="9"/>
        <v/>
      </c>
      <c r="AH34" s="16" t="str">
        <f t="shared" si="10"/>
        <v/>
      </c>
      <c r="AI34" s="16" t="str">
        <f t="shared" si="11"/>
        <v/>
      </c>
      <c r="AJ34" s="16" t="str">
        <f t="shared" si="12"/>
        <v/>
      </c>
      <c r="AK34" s="45">
        <f t="shared" si="13"/>
        <v>0.13254850587527084</v>
      </c>
    </row>
    <row r="35" spans="1:37">
      <c r="A35" s="16" t="s">
        <v>56</v>
      </c>
      <c r="B35" s="33">
        <v>3307</v>
      </c>
      <c r="C35" s="33">
        <v>2339</v>
      </c>
      <c r="D35" s="33">
        <v>0</v>
      </c>
      <c r="E35" s="33">
        <v>1982</v>
      </c>
      <c r="F35" s="33">
        <v>140</v>
      </c>
      <c r="G35" s="33">
        <v>217</v>
      </c>
      <c r="H35" s="33"/>
      <c r="I35" s="34" t="s">
        <v>56</v>
      </c>
      <c r="J35" s="33">
        <v>2755797</v>
      </c>
      <c r="K35" s="33">
        <v>5225</v>
      </c>
      <c r="L35" s="33">
        <v>0</v>
      </c>
      <c r="M35" s="33">
        <v>3668</v>
      </c>
      <c r="N35" s="33">
        <v>149</v>
      </c>
      <c r="O35" s="33">
        <v>1408</v>
      </c>
      <c r="P35" s="33" t="e">
        <f>(VLOOKUP(I35,'2017 земля'!$H$6:$Q$91,8,0))*1000</f>
        <v>#DIV/0!</v>
      </c>
      <c r="Q35" s="39" t="e">
        <f t="shared" si="0"/>
        <v>#DIV/0!</v>
      </c>
      <c r="R35" s="69" t="e">
        <f t="shared" si="1"/>
        <v>#DIV/0!</v>
      </c>
      <c r="S35" s="33">
        <f>(VLOOKUP(I35,'2017 земля'!$H$6:$Q$91,9,0))*1000</f>
        <v>2229.3623331685617</v>
      </c>
      <c r="T35" s="33">
        <f t="shared" si="2"/>
        <v>1850.6559031281533</v>
      </c>
      <c r="U35" s="70">
        <f t="shared" si="3"/>
        <v>0.83012791397522256</v>
      </c>
      <c r="V35" s="33">
        <f>(VLOOKUP(I35,'2017 земля'!$H$6:$Q$91,10,0))*1000</f>
        <v>1172.4137931034481</v>
      </c>
      <c r="W35" s="33">
        <f t="shared" si="4"/>
        <v>1064.2857142857142</v>
      </c>
      <c r="X35" s="70">
        <f t="shared" si="5"/>
        <v>0.90777310924369747</v>
      </c>
      <c r="Y35" s="41">
        <f>VLOOKUP(I35,'[3]2017'!$AB$1:$AJ$87,9,0)</f>
        <v>2126.7155092353728</v>
      </c>
      <c r="Z35" s="33">
        <f>VLOOKUP(I35,'2018'!$G$10:$N$95,5,0)</f>
        <v>1119.4144838212635</v>
      </c>
      <c r="AA35" s="33">
        <f>VLOOKUP(A35,'2017'!$F$10:$K$95,5,0)</f>
        <v>887.26682887266827</v>
      </c>
      <c r="AB35" s="70">
        <f t="shared" si="6"/>
        <v>1.2616435635755192</v>
      </c>
      <c r="AC35" s="33">
        <f>VLOOKUP(I35,'2018'!$G$10:$L$95,6,0)</f>
        <v>735.32593995131185</v>
      </c>
      <c r="AD35" s="33">
        <f>VLOOKUP(A35,'2017'!$F$10:$K$95,6,0)</f>
        <v>550.12853470437017</v>
      </c>
      <c r="AE35" s="70">
        <f t="shared" si="7"/>
        <v>1.3366438815002819</v>
      </c>
      <c r="AF35" s="16" t="str">
        <f t="shared" si="8"/>
        <v/>
      </c>
      <c r="AG35" s="16" t="str">
        <f t="shared" si="9"/>
        <v/>
      </c>
      <c r="AH35" s="16" t="str">
        <f t="shared" si="10"/>
        <v/>
      </c>
      <c r="AI35" s="16" t="str">
        <f t="shared" si="11"/>
        <v/>
      </c>
      <c r="AJ35" s="16" t="e">
        <f t="shared" si="12"/>
        <v>#DIV/0!</v>
      </c>
      <c r="AK35" s="45" t="e">
        <f t="shared" si="13"/>
        <v>#DIV/0!</v>
      </c>
    </row>
    <row r="36" spans="1:37">
      <c r="A36" s="16" t="s">
        <v>55</v>
      </c>
      <c r="B36" s="33">
        <v>462127</v>
      </c>
      <c r="C36" s="33">
        <v>395247</v>
      </c>
      <c r="D36" s="33">
        <v>71503</v>
      </c>
      <c r="E36" s="33">
        <v>117989</v>
      </c>
      <c r="F36" s="33">
        <v>105970</v>
      </c>
      <c r="G36" s="33">
        <v>99785</v>
      </c>
      <c r="H36" s="33"/>
      <c r="I36" s="34" t="s">
        <v>55</v>
      </c>
      <c r="J36" s="33">
        <v>126149257</v>
      </c>
      <c r="K36" s="33">
        <v>641883</v>
      </c>
      <c r="L36" s="33">
        <v>18651</v>
      </c>
      <c r="M36" s="33">
        <v>157011</v>
      </c>
      <c r="N36" s="33">
        <v>31539</v>
      </c>
      <c r="O36" s="33">
        <v>434682</v>
      </c>
      <c r="P36" s="33">
        <f>(VLOOKUP(I36,'2017 земля'!$H$6:$Q$91,8,0))*1000</f>
        <v>220.74259592967024</v>
      </c>
      <c r="Q36" s="39">
        <f t="shared" si="0"/>
        <v>260.84220242507308</v>
      </c>
      <c r="R36" s="69">
        <f t="shared" si="1"/>
        <v>1.1816577644496795</v>
      </c>
      <c r="S36" s="33">
        <f>(VLOOKUP(I36,'2017 земля'!$H$6:$Q$91,9,0))*1000</f>
        <v>1291.914254128377</v>
      </c>
      <c r="T36" s="33">
        <f t="shared" si="2"/>
        <v>1330.7257456203545</v>
      </c>
      <c r="U36" s="70">
        <f t="shared" si="3"/>
        <v>1.0300418478764775</v>
      </c>
      <c r="V36" s="33">
        <f>(VLOOKUP(I36,'2017 земля'!$H$6:$Q$91,10,0))*1000</f>
        <v>247.90548408167902</v>
      </c>
      <c r="W36" s="33">
        <f t="shared" si="4"/>
        <v>297.62196848164575</v>
      </c>
      <c r="X36" s="70">
        <f t="shared" si="5"/>
        <v>1.2005461258113448</v>
      </c>
      <c r="Y36" s="41">
        <f>VLOOKUP(I36,'[3]2017'!$AB$1:$AJ$87,9,0)</f>
        <v>2251.7927442430046</v>
      </c>
      <c r="Z36" s="33">
        <f>VLOOKUP(I36,'2018'!$G$10:$N$95,5,0)</f>
        <v>1770.8379495066667</v>
      </c>
      <c r="AA36" s="33">
        <f>VLOOKUP(A36,'2017'!$F$10:$K$95,5,0)</f>
        <v>1592.8111245774064</v>
      </c>
      <c r="AB36" s="70">
        <f t="shared" si="6"/>
        <v>1.1117689487361493</v>
      </c>
      <c r="AC36" s="33">
        <f>VLOOKUP(I36,'2018'!$G$10:$L$95,6,0)</f>
        <v>1149.2034539062386</v>
      </c>
      <c r="AD36" s="33">
        <f>VLOOKUP(A36,'2017'!$F$10:$K$95,6,0)</f>
        <v>1125.0373235131024</v>
      </c>
      <c r="AE36" s="70">
        <f t="shared" si="7"/>
        <v>1.0214802921539294</v>
      </c>
      <c r="AF36" s="16" t="str">
        <f t="shared" si="8"/>
        <v/>
      </c>
      <c r="AG36" s="16" t="str">
        <f t="shared" si="9"/>
        <v/>
      </c>
      <c r="AH36" s="16" t="str">
        <f t="shared" si="10"/>
        <v/>
      </c>
      <c r="AI36" s="16" t="str">
        <f t="shared" si="11"/>
        <v/>
      </c>
      <c r="AJ36" s="16" t="str">
        <f t="shared" si="12"/>
        <v/>
      </c>
      <c r="AK36" s="45">
        <f t="shared" si="13"/>
        <v>0.11583757123827201</v>
      </c>
    </row>
    <row r="37" spans="1:37">
      <c r="A37" s="16" t="s">
        <v>54</v>
      </c>
      <c r="B37" s="33">
        <v>71410</v>
      </c>
      <c r="C37" s="33">
        <v>63350</v>
      </c>
      <c r="D37" s="33">
        <v>2608</v>
      </c>
      <c r="E37" s="33">
        <v>30381</v>
      </c>
      <c r="F37" s="33">
        <v>26129</v>
      </c>
      <c r="G37" s="33">
        <v>4232</v>
      </c>
      <c r="H37" s="33"/>
      <c r="I37" s="34" t="s">
        <v>54</v>
      </c>
      <c r="J37" s="33">
        <v>21069446</v>
      </c>
      <c r="K37" s="33">
        <v>60012</v>
      </c>
      <c r="L37" s="33">
        <v>338</v>
      </c>
      <c r="M37" s="33">
        <v>16466</v>
      </c>
      <c r="N37" s="33">
        <v>18322</v>
      </c>
      <c r="O37" s="33">
        <v>24886</v>
      </c>
      <c r="P37" s="33">
        <f>(VLOOKUP(I37,'2017 земля'!$H$6:$Q$91,8,0))*1000</f>
        <v>161.82873730043542</v>
      </c>
      <c r="Q37" s="39">
        <f t="shared" si="0"/>
        <v>129.60122699386503</v>
      </c>
      <c r="R37" s="69">
        <f t="shared" si="1"/>
        <v>0.80085421882307628</v>
      </c>
      <c r="S37" s="33">
        <f>(VLOOKUP(I37,'2017 земля'!$H$6:$Q$91,9,0))*1000</f>
        <v>581.22829713351939</v>
      </c>
      <c r="T37" s="33">
        <f t="shared" si="2"/>
        <v>541.98347651492702</v>
      </c>
      <c r="U37" s="70">
        <f t="shared" si="3"/>
        <v>0.93247950794526258</v>
      </c>
      <c r="V37" s="33">
        <f>(VLOOKUP(I37,'2017 земля'!$H$6:$Q$91,10,0))*1000</f>
        <v>777.36747086820947</v>
      </c>
      <c r="W37" s="33">
        <f t="shared" si="4"/>
        <v>701.21321137433506</v>
      </c>
      <c r="X37" s="70">
        <f t="shared" si="5"/>
        <v>0.9020357008136437</v>
      </c>
      <c r="Y37" s="41">
        <f>VLOOKUP(I37,'[3]2017'!$AB$1:$AJ$87,9,0)</f>
        <v>1478.4657117022796</v>
      </c>
      <c r="Z37" s="33">
        <f>VLOOKUP(I37,'2018'!$G$10:$N$95,5,0)</f>
        <v>258.24523797924689</v>
      </c>
      <c r="AA37" s="33">
        <f>VLOOKUP(A37,'2017'!$F$10:$K$95,5,0)</f>
        <v>242.69839708919264</v>
      </c>
      <c r="AB37" s="70">
        <f t="shared" si="6"/>
        <v>1.0640582759363701</v>
      </c>
      <c r="AC37" s="33">
        <f>VLOOKUP(I37,'2018'!$G$10:$L$95,6,0)</f>
        <v>276.81272145881945</v>
      </c>
      <c r="AD37" s="33">
        <f>VLOOKUP(A37,'2017'!$F$10:$K$95,6,0)</f>
        <v>258.06762354301128</v>
      </c>
      <c r="AE37" s="70">
        <f t="shared" si="7"/>
        <v>1.0726363797924616</v>
      </c>
      <c r="AF37" s="16" t="str">
        <f t="shared" si="8"/>
        <v/>
      </c>
      <c r="AG37" s="16" t="str">
        <f t="shared" si="9"/>
        <v/>
      </c>
      <c r="AH37" s="16" t="str">
        <f t="shared" si="10"/>
        <v/>
      </c>
      <c r="AI37" s="16" t="str">
        <f t="shared" si="11"/>
        <v/>
      </c>
      <c r="AJ37" s="16" t="str">
        <f t="shared" si="12"/>
        <v/>
      </c>
      <c r="AK37" s="45">
        <f t="shared" si="13"/>
        <v>8.7659271343293071E-2</v>
      </c>
    </row>
    <row r="38" spans="1:37">
      <c r="A38" s="16" t="s">
        <v>53</v>
      </c>
      <c r="B38" s="33">
        <v>150211</v>
      </c>
      <c r="C38" s="33">
        <v>134246</v>
      </c>
      <c r="D38" s="33">
        <v>11614</v>
      </c>
      <c r="E38" s="33">
        <v>23620</v>
      </c>
      <c r="F38" s="33">
        <v>45851</v>
      </c>
      <c r="G38" s="33">
        <v>53161</v>
      </c>
      <c r="H38" s="33"/>
      <c r="I38" s="34" t="s">
        <v>53</v>
      </c>
      <c r="J38" s="33">
        <v>19754717</v>
      </c>
      <c r="K38" s="33">
        <v>79232</v>
      </c>
      <c r="L38" s="33">
        <v>2972</v>
      </c>
      <c r="M38" s="33">
        <v>10355</v>
      </c>
      <c r="N38" s="33">
        <v>11828</v>
      </c>
      <c r="O38" s="33">
        <v>54077</v>
      </c>
      <c r="P38" s="33">
        <f>(VLOOKUP(I38,'2017 земля'!$H$6:$Q$91,8,0))*1000</f>
        <v>274.71900961068582</v>
      </c>
      <c r="Q38" s="39">
        <f t="shared" si="0"/>
        <v>255.8980540726709</v>
      </c>
      <c r="R38" s="69">
        <f t="shared" si="1"/>
        <v>0.93149015947354075</v>
      </c>
      <c r="S38" s="33">
        <f>(VLOOKUP(I38,'2017 земля'!$H$6:$Q$91,9,0))*1000</f>
        <v>358.24054866432414</v>
      </c>
      <c r="T38" s="33">
        <f t="shared" si="2"/>
        <v>438.39966130397966</v>
      </c>
      <c r="U38" s="70">
        <f t="shared" si="3"/>
        <v>1.2237577877170058</v>
      </c>
      <c r="V38" s="33">
        <f>(VLOOKUP(I38,'2017 земля'!$H$6:$Q$91,10,0))*1000</f>
        <v>253.96231399137099</v>
      </c>
      <c r="W38" s="33">
        <f t="shared" si="4"/>
        <v>257.96602037033</v>
      </c>
      <c r="X38" s="70">
        <f t="shared" si="5"/>
        <v>1.0157649625884848</v>
      </c>
      <c r="Y38" s="41">
        <f>VLOOKUP(I38,'[3]2017'!$AB$1:$AJ$87,9,0)</f>
        <v>2605.8843687276644</v>
      </c>
      <c r="Z38" s="33">
        <f>VLOOKUP(I38,'2018'!$G$10:$N$95,5,0)</f>
        <v>552.48354718923486</v>
      </c>
      <c r="AA38" s="33">
        <f>VLOOKUP(A38,'2017'!$F$10:$K$95,5,0)</f>
        <v>551.30239190247619</v>
      </c>
      <c r="AB38" s="70">
        <f t="shared" si="6"/>
        <v>1.0021424817017075</v>
      </c>
      <c r="AC38" s="33">
        <f>VLOOKUP(I38,'2018'!$G$10:$L$95,6,0)</f>
        <v>382.69712228192071</v>
      </c>
      <c r="AD38" s="33">
        <f>VLOOKUP(A38,'2017'!$F$10:$K$95,6,0)</f>
        <v>360.02637555864897</v>
      </c>
      <c r="AE38" s="70">
        <f t="shared" si="7"/>
        <v>1.062969682951961</v>
      </c>
      <c r="AF38" s="16" t="str">
        <f t="shared" si="8"/>
        <v/>
      </c>
      <c r="AG38" s="16" t="str">
        <f t="shared" si="9"/>
        <v/>
      </c>
      <c r="AH38" s="16" t="str">
        <f t="shared" si="10"/>
        <v/>
      </c>
      <c r="AI38" s="16" t="str">
        <f t="shared" si="11"/>
        <v/>
      </c>
      <c r="AJ38" s="16" t="str">
        <f t="shared" si="12"/>
        <v/>
      </c>
      <c r="AK38" s="45">
        <f t="shared" si="13"/>
        <v>9.8200080227510006E-2</v>
      </c>
    </row>
    <row r="39" spans="1:37">
      <c r="A39" s="16" t="s">
        <v>52</v>
      </c>
      <c r="B39" s="33">
        <v>156899</v>
      </c>
      <c r="C39" s="33">
        <v>146319</v>
      </c>
      <c r="D39" s="33">
        <v>43014</v>
      </c>
      <c r="E39" s="33">
        <v>26163</v>
      </c>
      <c r="F39" s="33">
        <v>70334</v>
      </c>
      <c r="G39" s="33">
        <v>6808</v>
      </c>
      <c r="H39" s="33"/>
      <c r="I39" s="34" t="s">
        <v>52</v>
      </c>
      <c r="J39" s="33">
        <v>87204701</v>
      </c>
      <c r="K39" s="33">
        <v>151847</v>
      </c>
      <c r="L39" s="33">
        <v>20059</v>
      </c>
      <c r="M39" s="33">
        <v>26319</v>
      </c>
      <c r="N39" s="33">
        <v>18889</v>
      </c>
      <c r="O39" s="33">
        <v>86580</v>
      </c>
      <c r="P39" s="33">
        <f>(VLOOKUP(I39,'2017 земля'!$H$6:$Q$91,8,0))*1000</f>
        <v>543.23835487168742</v>
      </c>
      <c r="Q39" s="39">
        <f t="shared" si="0"/>
        <v>466.33654159110989</v>
      </c>
      <c r="R39" s="69">
        <f t="shared" si="1"/>
        <v>0.85843817434661496</v>
      </c>
      <c r="S39" s="33">
        <f>(VLOOKUP(I39,'2017 земля'!$H$6:$Q$91,9,0))*1000</f>
        <v>1317.0252802094412</v>
      </c>
      <c r="T39" s="33">
        <f t="shared" si="2"/>
        <v>1005.9626189657149</v>
      </c>
      <c r="U39" s="70">
        <f t="shared" si="3"/>
        <v>0.76381420621306584</v>
      </c>
      <c r="V39" s="33">
        <f>(VLOOKUP(I39,'2017 земля'!$H$6:$Q$91,10,0))*1000</f>
        <v>310.77280684133495</v>
      </c>
      <c r="W39" s="33">
        <f t="shared" si="4"/>
        <v>268.56143543663092</v>
      </c>
      <c r="X39" s="70">
        <f t="shared" si="5"/>
        <v>0.86417289262295383</v>
      </c>
      <c r="Y39" s="41">
        <f>VLOOKUP(I39,'[3]2017'!$AB$1:$AJ$87,9,0)</f>
        <v>2009.5476331417444</v>
      </c>
      <c r="Z39" s="33">
        <f>VLOOKUP(I39,'2018'!$G$10:$N$95,5,0)</f>
        <v>923.72165943077664</v>
      </c>
      <c r="AA39" s="33">
        <f>VLOOKUP(A39,'2017'!$F$10:$K$95,5,0)</f>
        <v>843.80933673803452</v>
      </c>
      <c r="AB39" s="70">
        <f t="shared" si="6"/>
        <v>1.0947042408912706</v>
      </c>
      <c r="AC39" s="33">
        <f>VLOOKUP(I39,'2018'!$G$10:$L$95,6,0)</f>
        <v>367.77640772708594</v>
      </c>
      <c r="AD39" s="33">
        <f>VLOOKUP(A39,'2017'!$F$10:$K$95,6,0)</f>
        <v>341.78629760165046</v>
      </c>
      <c r="AE39" s="70">
        <f t="shared" si="7"/>
        <v>1.0760419897105611</v>
      </c>
      <c r="AF39" s="16" t="str">
        <f t="shared" si="8"/>
        <v/>
      </c>
      <c r="AG39" s="16" t="str">
        <f t="shared" si="9"/>
        <v/>
      </c>
      <c r="AH39" s="16" t="str">
        <f t="shared" si="10"/>
        <v/>
      </c>
      <c r="AI39" s="16" t="str">
        <f t="shared" si="11"/>
        <v/>
      </c>
      <c r="AJ39" s="16" t="str">
        <f t="shared" si="12"/>
        <v/>
      </c>
      <c r="AK39" s="45">
        <f t="shared" si="13"/>
        <v>0.23206045674171716</v>
      </c>
    </row>
    <row r="40" spans="1:37">
      <c r="A40" s="16" t="s">
        <v>51</v>
      </c>
      <c r="B40" s="33">
        <v>110756</v>
      </c>
      <c r="C40" s="33">
        <v>97988</v>
      </c>
      <c r="D40" s="33">
        <v>3325</v>
      </c>
      <c r="E40" s="33">
        <v>49934</v>
      </c>
      <c r="F40" s="33">
        <v>39547</v>
      </c>
      <c r="G40" s="33">
        <v>5182</v>
      </c>
      <c r="H40" s="33"/>
      <c r="I40" s="34" t="s">
        <v>51</v>
      </c>
      <c r="J40" s="33">
        <v>80508521</v>
      </c>
      <c r="K40" s="33">
        <v>138222</v>
      </c>
      <c r="L40" s="33">
        <v>2890</v>
      </c>
      <c r="M40" s="33">
        <v>35358</v>
      </c>
      <c r="N40" s="33">
        <v>17652</v>
      </c>
      <c r="O40" s="33">
        <v>82322</v>
      </c>
      <c r="P40" s="33">
        <f>(VLOOKUP(I40,'2017 земля'!$H$6:$Q$91,8,0))*1000</f>
        <v>1167.7110210099522</v>
      </c>
      <c r="Q40" s="39">
        <f t="shared" si="0"/>
        <v>869.17293233082705</v>
      </c>
      <c r="R40" s="69">
        <f t="shared" si="1"/>
        <v>0.74433906736538302</v>
      </c>
      <c r="S40" s="33">
        <f>(VLOOKUP(I40,'2017 земля'!$H$6:$Q$91,9,0))*1000</f>
        <v>743.07797868905391</v>
      </c>
      <c r="T40" s="33">
        <f t="shared" si="2"/>
        <v>708.09468498417914</v>
      </c>
      <c r="U40" s="70">
        <f t="shared" si="3"/>
        <v>0.95292110019651954</v>
      </c>
      <c r="V40" s="33">
        <f>(VLOOKUP(I40,'2017 земля'!$H$6:$Q$91,10,0))*1000</f>
        <v>483.89647356491491</v>
      </c>
      <c r="W40" s="33">
        <f t="shared" si="4"/>
        <v>446.35497003565376</v>
      </c>
      <c r="X40" s="70">
        <f t="shared" si="5"/>
        <v>0.92241831552792886</v>
      </c>
      <c r="Y40" s="41">
        <f>VLOOKUP(I40,'[3]2017'!$AB$1:$AJ$87,9,0)</f>
        <v>2344.7853188411691</v>
      </c>
      <c r="Z40" s="33">
        <f>VLOOKUP(I40,'2018'!$G$10:$N$95,5,0)</f>
        <v>1047.9222329600364</v>
      </c>
      <c r="AA40" s="33">
        <f>VLOOKUP(A40,'2017'!$F$10:$K$95,5,0)</f>
        <v>1068.5798340318061</v>
      </c>
      <c r="AB40" s="70">
        <f t="shared" si="6"/>
        <v>0.98066817245293925</v>
      </c>
      <c r="AC40" s="33">
        <f>VLOOKUP(I40,'2018'!$G$10:$L$95,6,0)</f>
        <v>877.31477552406011</v>
      </c>
      <c r="AD40" s="33">
        <f>VLOOKUP(A40,'2017'!$F$10:$K$95,6,0)</f>
        <v>849.86156976550251</v>
      </c>
      <c r="AE40" s="70">
        <f t="shared" si="7"/>
        <v>1.0323031499896302</v>
      </c>
      <c r="AF40" s="16" t="str">
        <f t="shared" si="8"/>
        <v/>
      </c>
      <c r="AG40" s="16" t="str">
        <f t="shared" si="9"/>
        <v/>
      </c>
      <c r="AH40" s="16" t="str">
        <f t="shared" si="10"/>
        <v/>
      </c>
      <c r="AI40" s="16" t="str">
        <f t="shared" si="11"/>
        <v/>
      </c>
      <c r="AJ40" s="16" t="str">
        <f t="shared" si="12"/>
        <v/>
      </c>
      <c r="AK40" s="45">
        <f t="shared" si="13"/>
        <v>0.37068337358935122</v>
      </c>
    </row>
    <row r="41" spans="1:37">
      <c r="A41" s="16" t="s">
        <v>50</v>
      </c>
      <c r="B41" s="33">
        <v>278650</v>
      </c>
      <c r="C41" s="33">
        <v>264881</v>
      </c>
      <c r="D41" s="33">
        <v>37719</v>
      </c>
      <c r="E41" s="33">
        <v>168909</v>
      </c>
      <c r="F41" s="33">
        <v>53591</v>
      </c>
      <c r="G41" s="33">
        <v>4662</v>
      </c>
      <c r="H41" s="33"/>
      <c r="I41" s="34" t="s">
        <v>50</v>
      </c>
      <c r="J41" s="33">
        <v>49150561</v>
      </c>
      <c r="K41" s="33">
        <v>117115</v>
      </c>
      <c r="L41" s="33">
        <v>15247</v>
      </c>
      <c r="M41" s="33">
        <v>55853</v>
      </c>
      <c r="N41" s="33">
        <v>16252</v>
      </c>
      <c r="O41" s="33">
        <v>29763</v>
      </c>
      <c r="P41" s="33">
        <f>(VLOOKUP(I41,'2017 земля'!$H$6:$Q$91,8,0))*1000</f>
        <v>523.02886210328427</v>
      </c>
      <c r="Q41" s="39">
        <f t="shared" si="0"/>
        <v>404.22598690315226</v>
      </c>
      <c r="R41" s="69">
        <f t="shared" si="1"/>
        <v>0.77285598595384664</v>
      </c>
      <c r="S41" s="33">
        <f>(VLOOKUP(I41,'2017 земля'!$H$6:$Q$91,9,0))*1000</f>
        <v>377.63095076710891</v>
      </c>
      <c r="T41" s="33">
        <f t="shared" si="2"/>
        <v>330.66917689406722</v>
      </c>
      <c r="U41" s="70">
        <f t="shared" si="3"/>
        <v>0.87564108879940883</v>
      </c>
      <c r="V41" s="33">
        <f>(VLOOKUP(I41,'2017 земля'!$H$6:$Q$91,10,0))*1000</f>
        <v>380.87857181932566</v>
      </c>
      <c r="W41" s="33">
        <f t="shared" si="4"/>
        <v>303.25987572540163</v>
      </c>
      <c r="X41" s="70">
        <f t="shared" si="5"/>
        <v>0.79621143892877388</v>
      </c>
      <c r="Y41" s="41">
        <f>VLOOKUP(I41,'[3]2017'!$AB$1:$AJ$87,9,0)</f>
        <v>2779.3534536604775</v>
      </c>
      <c r="Z41" s="33">
        <f>VLOOKUP(I41,'2018'!$G$10:$N$95,5,0)</f>
        <v>243.11113498415426</v>
      </c>
      <c r="AA41" s="33">
        <f>VLOOKUP(A41,'2017'!$F$10:$K$95,5,0)</f>
        <v>216.47689795741829</v>
      </c>
      <c r="AB41" s="70">
        <f t="shared" si="6"/>
        <v>1.1230350087147638</v>
      </c>
      <c r="AC41" s="33">
        <f>VLOOKUP(I41,'2018'!$G$10:$L$95,6,0)</f>
        <v>265.60115521570043</v>
      </c>
      <c r="AD41" s="33">
        <f>VLOOKUP(A41,'2017'!$F$10:$K$95,6,0)</f>
        <v>256.00132078586756</v>
      </c>
      <c r="AE41" s="70">
        <f t="shared" si="7"/>
        <v>1.0374991597713774</v>
      </c>
      <c r="AF41" s="16" t="str">
        <f t="shared" si="8"/>
        <v/>
      </c>
      <c r="AG41" s="16" t="str">
        <f t="shared" si="9"/>
        <v/>
      </c>
      <c r="AH41" s="16" t="str">
        <f t="shared" si="10"/>
        <v/>
      </c>
      <c r="AI41" s="16" t="str">
        <f t="shared" si="11"/>
        <v/>
      </c>
      <c r="AJ41" s="16" t="str">
        <f t="shared" si="12"/>
        <v/>
      </c>
      <c r="AK41" s="45">
        <f t="shared" si="13"/>
        <v>0.14543885606588705</v>
      </c>
    </row>
    <row r="42" spans="1:37">
      <c r="A42" s="16" t="s">
        <v>49</v>
      </c>
      <c r="B42" s="33">
        <v>816954</v>
      </c>
      <c r="C42" s="33">
        <v>702802</v>
      </c>
      <c r="D42" s="33">
        <v>65913</v>
      </c>
      <c r="E42" s="33">
        <v>178448</v>
      </c>
      <c r="F42" s="33">
        <v>407806</v>
      </c>
      <c r="G42" s="33">
        <v>50635</v>
      </c>
      <c r="H42" s="33"/>
      <c r="I42" s="34" t="s">
        <v>49</v>
      </c>
      <c r="J42" s="33">
        <v>506005782</v>
      </c>
      <c r="K42" s="33">
        <v>1226858</v>
      </c>
      <c r="L42" s="33">
        <v>473859</v>
      </c>
      <c r="M42" s="33">
        <v>146462</v>
      </c>
      <c r="N42" s="33">
        <v>203814</v>
      </c>
      <c r="O42" s="33">
        <v>402723</v>
      </c>
      <c r="P42" s="33">
        <f>(VLOOKUP(I42,'2017 земля'!$H$6:$Q$91,8,0))*1000</f>
        <v>6749.4663251147404</v>
      </c>
      <c r="Q42" s="39">
        <f t="shared" si="0"/>
        <v>7189.1584361203404</v>
      </c>
      <c r="R42" s="69">
        <f t="shared" si="1"/>
        <v>1.0651447225345072</v>
      </c>
      <c r="S42" s="33">
        <f>(VLOOKUP(I42,'2017 земля'!$H$6:$Q$91,9,0))*1000</f>
        <v>863.60933332548291</v>
      </c>
      <c r="T42" s="33">
        <f t="shared" si="2"/>
        <v>820.75450551421147</v>
      </c>
      <c r="U42" s="70">
        <f t="shared" si="3"/>
        <v>0.95037706731786786</v>
      </c>
      <c r="V42" s="33">
        <f>(VLOOKUP(I42,'2017 земля'!$H$6:$Q$91,10,0))*1000</f>
        <v>563.82388793413531</v>
      </c>
      <c r="W42" s="33">
        <f t="shared" si="4"/>
        <v>499.78175897362962</v>
      </c>
      <c r="X42" s="70">
        <f t="shared" si="5"/>
        <v>0.88641465831616739</v>
      </c>
      <c r="Y42" s="41">
        <f>VLOOKUP(I42,'[3]2017'!$AB$1:$AJ$87,9,0)</f>
        <v>1764.9375272824732</v>
      </c>
      <c r="Z42" s="33">
        <f>VLOOKUP(I42,'2018'!$G$10:$N$95,5,0)</f>
        <v>673.89156757540604</v>
      </c>
      <c r="AA42" s="33">
        <f>VLOOKUP(A42,'2017'!$F$10:$K$95,5,0)</f>
        <v>676.59527357102331</v>
      </c>
      <c r="AB42" s="70">
        <f t="shared" si="6"/>
        <v>0.99600395376493356</v>
      </c>
      <c r="AC42" s="33">
        <f>VLOOKUP(I42,'2018'!$G$10:$L$95,6,0)</f>
        <v>926.51757188498402</v>
      </c>
      <c r="AD42" s="33">
        <f>VLOOKUP(A42,'2017'!$F$10:$K$95,6,0)</f>
        <v>876.38372260093558</v>
      </c>
      <c r="AE42" s="70">
        <f t="shared" si="7"/>
        <v>1.0572053633484439</v>
      </c>
      <c r="AF42" s="16" t="str">
        <f t="shared" si="8"/>
        <v/>
      </c>
      <c r="AG42" s="16" t="str">
        <f t="shared" si="9"/>
        <v/>
      </c>
      <c r="AH42" s="16" t="str">
        <f t="shared" si="10"/>
        <v/>
      </c>
      <c r="AI42" s="16" t="str">
        <f t="shared" si="11"/>
        <v/>
      </c>
      <c r="AJ42" s="16">
        <f t="shared" si="12"/>
        <v>1</v>
      </c>
      <c r="AK42" s="45">
        <f t="shared" si="13"/>
        <v>4.0733217606799386</v>
      </c>
    </row>
    <row r="43" spans="1:37">
      <c r="A43" s="16" t="s">
        <v>48</v>
      </c>
      <c r="B43" s="33">
        <v>169115</v>
      </c>
      <c r="C43" s="33">
        <v>147230</v>
      </c>
      <c r="D43" s="33">
        <v>22889</v>
      </c>
      <c r="E43" s="33">
        <v>43429</v>
      </c>
      <c r="F43" s="33">
        <v>71936</v>
      </c>
      <c r="G43" s="33">
        <v>8976</v>
      </c>
      <c r="H43" s="33"/>
      <c r="I43" s="34" t="s">
        <v>48</v>
      </c>
      <c r="J43" s="33">
        <v>122800115</v>
      </c>
      <c r="K43" s="33">
        <v>191728</v>
      </c>
      <c r="L43" s="33">
        <v>33052</v>
      </c>
      <c r="M43" s="33">
        <v>39307</v>
      </c>
      <c r="N43" s="33">
        <v>39300</v>
      </c>
      <c r="O43" s="33">
        <v>80069</v>
      </c>
      <c r="P43" s="33">
        <f>(VLOOKUP(I43,'2017 земля'!$H$6:$Q$91,8,0))*1000</f>
        <v>1583.4084354722422</v>
      </c>
      <c r="Q43" s="39">
        <f t="shared" si="0"/>
        <v>1444.0124077067587</v>
      </c>
      <c r="R43" s="69">
        <f t="shared" si="1"/>
        <v>0.91196457929447028</v>
      </c>
      <c r="S43" s="33">
        <f>(VLOOKUP(I43,'2017 земля'!$H$6:$Q$91,9,0))*1000</f>
        <v>810.89736310159208</v>
      </c>
      <c r="T43" s="33">
        <f t="shared" si="2"/>
        <v>905.08646296253664</v>
      </c>
      <c r="U43" s="70">
        <f t="shared" si="3"/>
        <v>1.1161541572914748</v>
      </c>
      <c r="V43" s="33">
        <f>(VLOOKUP(I43,'2017 земля'!$H$6:$Q$91,10,0))*1000</f>
        <v>634.99105184886446</v>
      </c>
      <c r="W43" s="33">
        <f t="shared" si="4"/>
        <v>546.31895017793602</v>
      </c>
      <c r="X43" s="70">
        <f t="shared" si="5"/>
        <v>0.86035692721535628</v>
      </c>
      <c r="Y43" s="41">
        <f>VLOOKUP(I43,'[3]2017'!$AB$1:$AJ$87,9,0)</f>
        <v>1949.0615269288435</v>
      </c>
      <c r="Z43" s="33">
        <f>VLOOKUP(I43,'2018'!$G$10:$N$95,5,0)</f>
        <v>327.84534985894646</v>
      </c>
      <c r="AA43" s="33">
        <f>VLOOKUP(A43,'2017'!$F$10:$K$95,5,0)</f>
        <v>285.7243534027109</v>
      </c>
      <c r="AB43" s="70">
        <f t="shared" si="6"/>
        <v>1.147418293031776</v>
      </c>
      <c r="AC43" s="33">
        <f>VLOOKUP(I43,'2018'!$G$10:$L$95,6,0)</f>
        <v>313.17238612742062</v>
      </c>
      <c r="AD43" s="33">
        <f>VLOOKUP(A43,'2017'!$F$10:$K$95,6,0)</f>
        <v>246.7418974885064</v>
      </c>
      <c r="AE43" s="70">
        <f t="shared" si="7"/>
        <v>1.2692306791634715</v>
      </c>
      <c r="AF43" s="16" t="str">
        <f t="shared" si="8"/>
        <v/>
      </c>
      <c r="AG43" s="16" t="str">
        <f t="shared" si="9"/>
        <v/>
      </c>
      <c r="AH43" s="16" t="str">
        <f t="shared" si="10"/>
        <v/>
      </c>
      <c r="AI43" s="16" t="str">
        <f t="shared" si="11"/>
        <v/>
      </c>
      <c r="AJ43" s="16" t="str">
        <f t="shared" si="12"/>
        <v/>
      </c>
      <c r="AK43" s="45">
        <f t="shared" si="13"/>
        <v>0.74087574340565021</v>
      </c>
    </row>
    <row r="44" spans="1:37">
      <c r="A44" s="16" t="s">
        <v>47</v>
      </c>
      <c r="B44" s="33">
        <v>97318</v>
      </c>
      <c r="C44" s="33">
        <v>88432</v>
      </c>
      <c r="D44" s="33">
        <v>26942</v>
      </c>
      <c r="E44" s="33">
        <v>51143</v>
      </c>
      <c r="F44" s="33">
        <v>6650</v>
      </c>
      <c r="G44" s="33">
        <v>3697</v>
      </c>
      <c r="H44" s="33"/>
      <c r="I44" s="34" t="s">
        <v>47</v>
      </c>
      <c r="J44" s="33">
        <v>86395765</v>
      </c>
      <c r="K44" s="33">
        <v>154230</v>
      </c>
      <c r="L44" s="33">
        <v>63726</v>
      </c>
      <c r="M44" s="33">
        <v>56504</v>
      </c>
      <c r="N44" s="33">
        <v>4952</v>
      </c>
      <c r="O44" s="33">
        <v>29048</v>
      </c>
      <c r="P44" s="33">
        <f>(VLOOKUP(I44,'2017 земля'!$H$6:$Q$91,8,0))*1000</f>
        <v>2605.1078894133511</v>
      </c>
      <c r="Q44" s="39">
        <f t="shared" si="0"/>
        <v>2365.3032440056418</v>
      </c>
      <c r="R44" s="69">
        <f t="shared" si="1"/>
        <v>0.90794828637146718</v>
      </c>
      <c r="S44" s="33">
        <f>(VLOOKUP(I44,'2017 земля'!$H$6:$Q$91,9,0))*1000</f>
        <v>1165.7669596398575</v>
      </c>
      <c r="T44" s="33">
        <f t="shared" si="2"/>
        <v>1104.8237295426547</v>
      </c>
      <c r="U44" s="70">
        <f t="shared" si="3"/>
        <v>0.94772263050238614</v>
      </c>
      <c r="V44" s="33">
        <f>(VLOOKUP(I44,'2017 земля'!$H$6:$Q$91,10,0))*1000</f>
        <v>780.55987558320373</v>
      </c>
      <c r="W44" s="33">
        <f t="shared" si="4"/>
        <v>744.66165413533838</v>
      </c>
      <c r="X44" s="70">
        <f t="shared" si="5"/>
        <v>0.95400965054597042</v>
      </c>
      <c r="Y44" s="41">
        <f>VLOOKUP(I44,'[3]2017'!$AB$1:$AJ$87,9,0)</f>
        <v>1778.1660609449259</v>
      </c>
      <c r="Z44" s="33">
        <f>VLOOKUP(I44,'2018'!$G$10:$N$95,5,0)</f>
        <v>573.77830750893918</v>
      </c>
      <c r="AA44" s="33">
        <f>VLOOKUP(A44,'2017'!$F$10:$K$95,5,0)</f>
        <v>618.39577329490874</v>
      </c>
      <c r="AB44" s="70">
        <f t="shared" si="6"/>
        <v>0.92784965921057194</v>
      </c>
      <c r="AC44" s="33">
        <f>VLOOKUP(I44,'2018'!$G$10:$L$95,6,0)</f>
        <v>1158.3601286173632</v>
      </c>
      <c r="AD44" s="33">
        <f>VLOOKUP(A44,'2017'!$F$10:$K$95,6,0)</f>
        <v>1174.2033898305085</v>
      </c>
      <c r="AE44" s="70">
        <f t="shared" si="7"/>
        <v>0.98650722579209027</v>
      </c>
      <c r="AF44" s="16" t="str">
        <f t="shared" si="8"/>
        <v/>
      </c>
      <c r="AG44" s="16" t="str">
        <f t="shared" si="9"/>
        <v/>
      </c>
      <c r="AH44" s="16" t="str">
        <f t="shared" si="10"/>
        <v/>
      </c>
      <c r="AI44" s="16" t="str">
        <f t="shared" si="11"/>
        <v/>
      </c>
      <c r="AJ44" s="16">
        <f t="shared" si="12"/>
        <v>1</v>
      </c>
      <c r="AK44" s="45">
        <f t="shared" si="13"/>
        <v>1.330192548354403</v>
      </c>
    </row>
    <row r="45" spans="1:37">
      <c r="A45" s="16" t="s">
        <v>46</v>
      </c>
      <c r="B45" s="33">
        <v>365753</v>
      </c>
      <c r="C45" s="33">
        <v>307762</v>
      </c>
      <c r="D45" s="33">
        <v>101351</v>
      </c>
      <c r="E45" s="33">
        <v>164154</v>
      </c>
      <c r="F45" s="33">
        <v>35907</v>
      </c>
      <c r="G45" s="33">
        <v>6350</v>
      </c>
      <c r="H45" s="33"/>
      <c r="I45" s="34" t="s">
        <v>46</v>
      </c>
      <c r="J45" s="33">
        <v>180936859</v>
      </c>
      <c r="K45" s="33">
        <v>297991</v>
      </c>
      <c r="L45" s="33">
        <v>100543</v>
      </c>
      <c r="M45" s="33">
        <v>144633</v>
      </c>
      <c r="N45" s="33">
        <v>18333</v>
      </c>
      <c r="O45" s="33">
        <v>34482</v>
      </c>
      <c r="P45" s="33">
        <f>(VLOOKUP(I45,'2017 земля'!$H$6:$Q$91,8,0))*1000</f>
        <v>857.20078942388272</v>
      </c>
      <c r="Q45" s="39">
        <f t="shared" si="0"/>
        <v>992.02770569604638</v>
      </c>
      <c r="R45" s="69">
        <f t="shared" si="1"/>
        <v>1.157287438294101</v>
      </c>
      <c r="S45" s="33">
        <f>(VLOOKUP(I45,'2017 земля'!$H$6:$Q$91,9,0))*1000</f>
        <v>925.04060380242674</v>
      </c>
      <c r="T45" s="33">
        <f t="shared" si="2"/>
        <v>881.08117986768525</v>
      </c>
      <c r="U45" s="70">
        <f t="shared" si="3"/>
        <v>0.95247838445788857</v>
      </c>
      <c r="V45" s="33">
        <f>(VLOOKUP(I45,'2017 земля'!$H$6:$Q$91,10,0))*1000</f>
        <v>789.7408336319121</v>
      </c>
      <c r="W45" s="33">
        <f t="shared" si="4"/>
        <v>510.56896983875009</v>
      </c>
      <c r="X45" s="70">
        <f t="shared" si="5"/>
        <v>0.64650192581623511</v>
      </c>
      <c r="Y45" s="41">
        <f>VLOOKUP(I45,'[3]2017'!$AB$1:$AJ$87,9,0)</f>
        <v>1659.7441968800613</v>
      </c>
      <c r="Z45" s="33" t="e">
        <f>VLOOKUP(I45,'2018'!$G$10:$N$95,5,0)</f>
        <v>#DIV/0!</v>
      </c>
      <c r="AA45" s="33" t="e">
        <f>VLOOKUP(A45,'2017'!$F$10:$K$95,5,0)</f>
        <v>#DIV/0!</v>
      </c>
      <c r="AB45" s="70" t="e">
        <f t="shared" si="6"/>
        <v>#DIV/0!</v>
      </c>
      <c r="AC45" s="33" t="e">
        <f>VLOOKUP(I45,'2018'!$G$10:$L$95,6,0)</f>
        <v>#DIV/0!</v>
      </c>
      <c r="AD45" s="33" t="e">
        <f>VLOOKUP(A45,'2017'!$F$10:$K$95,6,0)</f>
        <v>#DIV/0!</v>
      </c>
      <c r="AE45" s="70" t="e">
        <f t="shared" si="7"/>
        <v>#DIV/0!</v>
      </c>
      <c r="AF45" s="16" t="e">
        <f t="shared" si="8"/>
        <v>#DIV/0!</v>
      </c>
      <c r="AG45" s="16" t="e">
        <f t="shared" si="9"/>
        <v>#DIV/0!</v>
      </c>
      <c r="AH45" s="16" t="str">
        <f t="shared" si="10"/>
        <v/>
      </c>
      <c r="AI45" s="16" t="str">
        <f t="shared" si="11"/>
        <v/>
      </c>
      <c r="AJ45" s="16" t="str">
        <f t="shared" si="12"/>
        <v/>
      </c>
      <c r="AK45" s="45">
        <f t="shared" si="13"/>
        <v>0.59769915602707402</v>
      </c>
    </row>
    <row r="46" spans="1:37">
      <c r="A46" s="16" t="s">
        <v>45</v>
      </c>
      <c r="B46" s="33">
        <v>1795246</v>
      </c>
      <c r="C46" s="33">
        <v>1513294</v>
      </c>
      <c r="D46" s="33">
        <v>152164</v>
      </c>
      <c r="E46" s="33">
        <v>495972</v>
      </c>
      <c r="F46" s="33">
        <v>807433</v>
      </c>
      <c r="G46" s="33">
        <v>57725</v>
      </c>
      <c r="H46" s="33"/>
      <c r="I46" s="34" t="s">
        <v>45</v>
      </c>
      <c r="J46" s="33">
        <v>2375759486</v>
      </c>
      <c r="K46" s="33">
        <v>3168880</v>
      </c>
      <c r="L46" s="33">
        <v>769393</v>
      </c>
      <c r="M46" s="33">
        <v>762649</v>
      </c>
      <c r="N46" s="33">
        <v>575248</v>
      </c>
      <c r="O46" s="33">
        <v>1061590</v>
      </c>
      <c r="P46" s="33">
        <f>(VLOOKUP(I46,'2017 земля'!$H$6:$Q$91,8,0))*1000</f>
        <v>5218.918936934655</v>
      </c>
      <c r="Q46" s="39">
        <f t="shared" si="0"/>
        <v>5056.3405273257804</v>
      </c>
      <c r="R46" s="69">
        <f t="shared" si="1"/>
        <v>0.96884825927103491</v>
      </c>
      <c r="S46" s="33">
        <f>(VLOOKUP(I46,'2017 земля'!$H$6:$Q$91,9,0))*1000</f>
        <v>1132.7596623670672</v>
      </c>
      <c r="T46" s="33">
        <f t="shared" si="2"/>
        <v>1537.6855951545651</v>
      </c>
      <c r="U46" s="70">
        <f t="shared" si="3"/>
        <v>1.3574685312693302</v>
      </c>
      <c r="V46" s="33">
        <f>(VLOOKUP(I46,'2017 земля'!$H$6:$Q$91,10,0))*1000</f>
        <v>853.33149647335881</v>
      </c>
      <c r="W46" s="33">
        <f t="shared" si="4"/>
        <v>712.44053686188204</v>
      </c>
      <c r="X46" s="70">
        <f t="shared" si="5"/>
        <v>0.83489305130098945</v>
      </c>
      <c r="Y46" s="41">
        <f>VLOOKUP(I46,'[3]2017'!$AB$1:$AJ$87,9,0)</f>
        <v>2823.3068258125531</v>
      </c>
      <c r="Z46" s="33">
        <f>VLOOKUP(I46,'2018'!$G$10:$N$95,5,0)</f>
        <v>1899.4670722088833</v>
      </c>
      <c r="AA46" s="33">
        <f>VLOOKUP(A46,'2017'!$F$10:$K$95,5,0)</f>
        <v>1630.9216223256337</v>
      </c>
      <c r="AB46" s="70">
        <f t="shared" si="6"/>
        <v>1.1646587096566381</v>
      </c>
      <c r="AC46" s="33">
        <f>VLOOKUP(I46,'2018'!$G$10:$L$95,6,0)</f>
        <v>892.15700004434757</v>
      </c>
      <c r="AD46" s="33">
        <f>VLOOKUP(A46,'2017'!$F$10:$K$95,6,0)</f>
        <v>692.13997739047807</v>
      </c>
      <c r="AE46" s="70">
        <f t="shared" si="7"/>
        <v>1.2889834848262605</v>
      </c>
      <c r="AF46" s="16" t="str">
        <f t="shared" si="8"/>
        <v/>
      </c>
      <c r="AG46" s="16" t="str">
        <f t="shared" si="9"/>
        <v/>
      </c>
      <c r="AH46" s="16" t="str">
        <f t="shared" si="10"/>
        <v/>
      </c>
      <c r="AI46" s="16" t="str">
        <f t="shared" si="11"/>
        <v/>
      </c>
      <c r="AJ46" s="16">
        <f t="shared" si="12"/>
        <v>1</v>
      </c>
      <c r="AK46" s="45">
        <f t="shared" si="13"/>
        <v>1.7909284535061314</v>
      </c>
    </row>
    <row r="47" spans="1:37">
      <c r="A47" s="16" t="s">
        <v>44</v>
      </c>
      <c r="B47" s="33">
        <v>253400</v>
      </c>
      <c r="C47" s="33">
        <v>209473</v>
      </c>
      <c r="D47" s="33">
        <v>15234</v>
      </c>
      <c r="E47" s="33">
        <v>51591</v>
      </c>
      <c r="F47" s="33">
        <v>133363</v>
      </c>
      <c r="G47" s="33">
        <v>9285</v>
      </c>
      <c r="H47" s="33"/>
      <c r="I47" s="34" t="s">
        <v>44</v>
      </c>
      <c r="J47" s="33">
        <v>89858219</v>
      </c>
      <c r="K47" s="33">
        <v>222723</v>
      </c>
      <c r="L47" s="33">
        <v>20199</v>
      </c>
      <c r="M47" s="33">
        <v>28540</v>
      </c>
      <c r="N47" s="33">
        <v>56569</v>
      </c>
      <c r="O47" s="33">
        <v>117415</v>
      </c>
      <c r="P47" s="33">
        <f>(VLOOKUP(I47,'2017 земля'!$H$6:$Q$91,8,0))*1000</f>
        <v>1547.3118279569892</v>
      </c>
      <c r="Q47" s="39">
        <f t="shared" si="0"/>
        <v>1325.9157148483655</v>
      </c>
      <c r="R47" s="69">
        <f t="shared" si="1"/>
        <v>0.85691564614939542</v>
      </c>
      <c r="S47" s="33">
        <f>(VLOOKUP(I47,'2017 земля'!$H$6:$Q$91,9,0))*1000</f>
        <v>576.04377786785562</v>
      </c>
      <c r="T47" s="33">
        <f t="shared" si="2"/>
        <v>553.19726308852319</v>
      </c>
      <c r="U47" s="70">
        <f t="shared" si="3"/>
        <v>0.96033892621165773</v>
      </c>
      <c r="V47" s="33">
        <f>(VLOOKUP(I47,'2017 земля'!$H$6:$Q$91,10,0))*1000</f>
        <v>452.05783014686779</v>
      </c>
      <c r="W47" s="33">
        <f t="shared" si="4"/>
        <v>424.17312148047057</v>
      </c>
      <c r="X47" s="70">
        <f t="shared" si="5"/>
        <v>0.9383160586836029</v>
      </c>
      <c r="Y47" s="41">
        <f>VLOOKUP(I47,'[3]2017'!$AB$1:$AJ$87,9,0)</f>
        <v>2584.5192371301714</v>
      </c>
      <c r="Z47" s="33">
        <f>VLOOKUP(I47,'2018'!$G$10:$N$95,5,0)</f>
        <v>681.10081965928509</v>
      </c>
      <c r="AA47" s="33">
        <f>VLOOKUP(A47,'2017'!$F$10:$K$95,5,0)</f>
        <v>547.37890273673395</v>
      </c>
      <c r="AB47" s="70">
        <f t="shared" si="6"/>
        <v>1.2442949778553407</v>
      </c>
      <c r="AC47" s="33">
        <f>VLOOKUP(I47,'2018'!$G$10:$L$95,6,0)</f>
        <v>1125.8137727343385</v>
      </c>
      <c r="AD47" s="33">
        <f>VLOOKUP(A47,'2017'!$F$10:$K$95,6,0)</f>
        <v>912.68932722789725</v>
      </c>
      <c r="AE47" s="70">
        <f t="shared" si="7"/>
        <v>1.2335125865378114</v>
      </c>
      <c r="AF47" s="16" t="str">
        <f t="shared" si="8"/>
        <v/>
      </c>
      <c r="AG47" s="16" t="str">
        <f t="shared" si="9"/>
        <v/>
      </c>
      <c r="AH47" s="16" t="str">
        <f t="shared" si="10"/>
        <v/>
      </c>
      <c r="AI47" s="16" t="str">
        <f t="shared" si="11"/>
        <v/>
      </c>
      <c r="AJ47" s="16" t="str">
        <f t="shared" si="12"/>
        <v/>
      </c>
      <c r="AK47" s="45">
        <f t="shared" si="13"/>
        <v>0.51302218834348912</v>
      </c>
    </row>
    <row r="48" spans="1:37">
      <c r="A48" s="16" t="s">
        <v>43</v>
      </c>
      <c r="B48" s="33">
        <v>591950</v>
      </c>
      <c r="C48" s="33">
        <v>498902</v>
      </c>
      <c r="D48" s="33">
        <v>66140</v>
      </c>
      <c r="E48" s="33">
        <v>171878</v>
      </c>
      <c r="F48" s="33">
        <v>242943</v>
      </c>
      <c r="G48" s="33">
        <v>17941</v>
      </c>
      <c r="H48" s="33"/>
      <c r="I48" s="34" t="s">
        <v>43</v>
      </c>
      <c r="J48" s="33">
        <v>412461209</v>
      </c>
      <c r="K48" s="33">
        <v>778056</v>
      </c>
      <c r="L48" s="33">
        <v>293220</v>
      </c>
      <c r="M48" s="33">
        <v>167497</v>
      </c>
      <c r="N48" s="33">
        <v>100451</v>
      </c>
      <c r="O48" s="33">
        <v>216888</v>
      </c>
      <c r="P48" s="33">
        <f>(VLOOKUP(I48,'2017 земля'!$H$6:$Q$91,8,0))*1000</f>
        <v>4807.2115679186327</v>
      </c>
      <c r="Q48" s="39">
        <f t="shared" si="0"/>
        <v>4433.3232537042632</v>
      </c>
      <c r="R48" s="69">
        <f t="shared" si="1"/>
        <v>0.92222345346530044</v>
      </c>
      <c r="S48" s="33">
        <f>(VLOOKUP(I48,'2017 земля'!$H$6:$Q$91,9,0))*1000</f>
        <v>969.71403290029355</v>
      </c>
      <c r="T48" s="33">
        <f t="shared" si="2"/>
        <v>974.5109903536229</v>
      </c>
      <c r="U48" s="70">
        <f t="shared" si="3"/>
        <v>1.0049467753281678</v>
      </c>
      <c r="V48" s="33">
        <f>(VLOOKUP(I48,'2017 земля'!$H$6:$Q$91,10,0))*1000</f>
        <v>433.48155812588021</v>
      </c>
      <c r="W48" s="33">
        <f t="shared" si="4"/>
        <v>413.47558892415094</v>
      </c>
      <c r="X48" s="70">
        <f t="shared" si="5"/>
        <v>0.95384816533320738</v>
      </c>
      <c r="Y48" s="41">
        <f>VLOOKUP(I48,'[3]2017'!$AB$1:$AJ$87,9,0)</f>
        <v>1886.0355821775893</v>
      </c>
      <c r="Z48" s="33">
        <f>VLOOKUP(I48,'2018'!$G$10:$N$95,5,0)</f>
        <v>882.86801155009812</v>
      </c>
      <c r="AA48" s="33">
        <f>VLOOKUP(A48,'2017'!$F$10:$K$95,5,0)</f>
        <v>933.31117239183675</v>
      </c>
      <c r="AB48" s="70">
        <f t="shared" si="6"/>
        <v>0.94595247294376028</v>
      </c>
      <c r="AC48" s="33">
        <f>VLOOKUP(I48,'2018'!$G$10:$L$95,6,0)</f>
        <v>1086.9787567866815</v>
      </c>
      <c r="AD48" s="33">
        <f>VLOOKUP(A48,'2017'!$F$10:$K$95,6,0)</f>
        <v>1057.6043911604716</v>
      </c>
      <c r="AE48" s="70">
        <f t="shared" si="7"/>
        <v>1.0277744361424015</v>
      </c>
      <c r="AF48" s="16" t="str">
        <f t="shared" si="8"/>
        <v/>
      </c>
      <c r="AG48" s="16" t="str">
        <f t="shared" si="9"/>
        <v/>
      </c>
      <c r="AH48" s="16" t="str">
        <f t="shared" si="10"/>
        <v/>
      </c>
      <c r="AI48" s="16" t="str">
        <f t="shared" si="11"/>
        <v/>
      </c>
      <c r="AJ48" s="16">
        <f t="shared" si="12"/>
        <v>1</v>
      </c>
      <c r="AK48" s="45">
        <f t="shared" si="13"/>
        <v>2.3506042492504902</v>
      </c>
    </row>
    <row r="49" spans="1:37">
      <c r="A49" s="16" t="s">
        <v>42</v>
      </c>
      <c r="B49" s="33">
        <v>1360989</v>
      </c>
      <c r="C49" s="33">
        <v>1137299</v>
      </c>
      <c r="D49" s="33">
        <v>246296</v>
      </c>
      <c r="E49" s="33">
        <v>282935</v>
      </c>
      <c r="F49" s="33">
        <v>484005</v>
      </c>
      <c r="G49" s="33">
        <v>124063</v>
      </c>
      <c r="H49" s="33"/>
      <c r="I49" s="34" t="s">
        <v>42</v>
      </c>
      <c r="J49" s="33">
        <v>931101085</v>
      </c>
      <c r="K49" s="33">
        <v>2161419</v>
      </c>
      <c r="L49" s="33">
        <v>621648</v>
      </c>
      <c r="M49" s="33">
        <v>400065</v>
      </c>
      <c r="N49" s="33">
        <v>217060</v>
      </c>
      <c r="O49" s="33">
        <v>922646</v>
      </c>
      <c r="P49" s="33">
        <f>(VLOOKUP(I49,'2017 земля'!$H$6:$Q$91,8,0))*1000</f>
        <v>2684.2598350122289</v>
      </c>
      <c r="Q49" s="39">
        <f t="shared" si="0"/>
        <v>2523.987397278072</v>
      </c>
      <c r="R49" s="69">
        <f t="shared" si="1"/>
        <v>0.94029175728681769</v>
      </c>
      <c r="S49" s="33">
        <f>(VLOOKUP(I49,'2017 земля'!$H$6:$Q$91,9,0))*1000</f>
        <v>1441.7435497017143</v>
      </c>
      <c r="T49" s="33">
        <f t="shared" si="2"/>
        <v>1413.9820100022973</v>
      </c>
      <c r="U49" s="70">
        <f t="shared" si="3"/>
        <v>0.98074446755446865</v>
      </c>
      <c r="V49" s="33">
        <f>(VLOOKUP(I49,'2017 земля'!$H$6:$Q$91,10,0))*1000</f>
        <v>464.48761015351079</v>
      </c>
      <c r="W49" s="33">
        <f t="shared" si="4"/>
        <v>448.46644146238157</v>
      </c>
      <c r="X49" s="70">
        <f t="shared" si="5"/>
        <v>0.9655078664297756</v>
      </c>
      <c r="Y49" s="41">
        <f>VLOOKUP(I49,'[3]2017'!$AB$1:$AJ$87,9,0)</f>
        <v>2044.8288301231496</v>
      </c>
      <c r="Z49" s="33">
        <f>VLOOKUP(I49,'2018'!$G$10:$N$95,5,0)</f>
        <v>901.48951563975197</v>
      </c>
      <c r="AA49" s="33">
        <f>VLOOKUP(A49,'2017'!$F$10:$K$95,5,0)</f>
        <v>1613.0471624245156</v>
      </c>
      <c r="AB49" s="70">
        <f t="shared" si="6"/>
        <v>0.55887362542131391</v>
      </c>
      <c r="AC49" s="33">
        <f>VLOOKUP(I49,'2018'!$G$10:$L$95,6,0)</f>
        <v>652.06336520099819</v>
      </c>
      <c r="AD49" s="33">
        <f>VLOOKUP(A49,'2017'!$F$10:$K$95,6,0)</f>
        <v>1013.4248353001462</v>
      </c>
      <c r="AE49" s="70">
        <f t="shared" si="7"/>
        <v>0.64342548404971389</v>
      </c>
      <c r="AF49" s="16" t="str">
        <f t="shared" si="8"/>
        <v/>
      </c>
      <c r="AG49" s="16" t="str">
        <f t="shared" si="9"/>
        <v/>
      </c>
      <c r="AH49" s="16" t="str">
        <f t="shared" si="10"/>
        <v/>
      </c>
      <c r="AI49" s="16" t="str">
        <f t="shared" si="11"/>
        <v/>
      </c>
      <c r="AJ49" s="16">
        <f t="shared" si="12"/>
        <v>1</v>
      </c>
      <c r="AK49" s="45">
        <f t="shared" si="13"/>
        <v>1.2343269813571951</v>
      </c>
    </row>
    <row r="50" spans="1:37">
      <c r="A50" s="16" t="s">
        <v>122</v>
      </c>
      <c r="B50" s="33">
        <v>52969</v>
      </c>
      <c r="C50" s="33">
        <v>49546</v>
      </c>
      <c r="D50" s="33">
        <v>7384</v>
      </c>
      <c r="E50" s="33">
        <v>18261</v>
      </c>
      <c r="F50" s="33">
        <v>23508</v>
      </c>
      <c r="G50" s="33">
        <v>393</v>
      </c>
      <c r="H50" s="33"/>
      <c r="I50" s="35" t="s">
        <v>41</v>
      </c>
      <c r="J50" s="33">
        <v>32652387</v>
      </c>
      <c r="K50" s="33">
        <v>6853</v>
      </c>
      <c r="L50" s="33">
        <v>570</v>
      </c>
      <c r="M50" s="33">
        <v>1731</v>
      </c>
      <c r="N50" s="33">
        <v>1369</v>
      </c>
      <c r="O50" s="33">
        <v>3183</v>
      </c>
      <c r="P50" s="33">
        <f>(VLOOKUP(I50,'2017 земля'!$H$6:$Q$91,8,0))*1000</f>
        <v>492.84253578732108</v>
      </c>
      <c r="Q50" s="39">
        <f t="shared" si="0"/>
        <v>77.193932827735651</v>
      </c>
      <c r="R50" s="69">
        <f t="shared" si="1"/>
        <v>0.15663001308200303</v>
      </c>
      <c r="S50" s="33">
        <f>(VLOOKUP(I50,'2017 земля'!$H$6:$Q$91,9,0))*1000</f>
        <v>105.20573566084788</v>
      </c>
      <c r="T50" s="33">
        <f t="shared" si="2"/>
        <v>94.792180055856733</v>
      </c>
      <c r="U50" s="70">
        <f t="shared" si="3"/>
        <v>0.90101722553833596</v>
      </c>
      <c r="V50" s="33">
        <f>(VLOOKUP(I50,'2017 земля'!$H$6:$Q$91,10,0))*1000</f>
        <v>55.142344190818157</v>
      </c>
      <c r="W50" s="33">
        <f t="shared" si="4"/>
        <v>58.235494299812835</v>
      </c>
      <c r="X50" s="70">
        <f t="shared" si="5"/>
        <v>1.0560939175580011</v>
      </c>
      <c r="Y50" s="41">
        <v>1817.5261552495797</v>
      </c>
      <c r="Z50" s="33" t="e">
        <f>VLOOKUP(I50,'2018'!$G$10:$N$95,5,0)</f>
        <v>#DIV/0!</v>
      </c>
      <c r="AA50" s="33" t="e">
        <f>VLOOKUP(A50,'2017'!$F$10:$K$95,5,0)</f>
        <v>#DIV/0!</v>
      </c>
      <c r="AB50" s="70" t="e">
        <f t="shared" si="6"/>
        <v>#DIV/0!</v>
      </c>
      <c r="AC50" s="33" t="e">
        <f>VLOOKUP(I50,'2018'!$G$10:$L$95,6,0)</f>
        <v>#DIV/0!</v>
      </c>
      <c r="AD50" s="33" t="e">
        <f>VLOOKUP(A50,'2017'!$F$10:$K$95,6,0)</f>
        <v>#DIV/0!</v>
      </c>
      <c r="AE50" s="70" t="e">
        <f t="shared" si="7"/>
        <v>#DIV/0!</v>
      </c>
      <c r="AF50" s="16" t="e">
        <f t="shared" si="8"/>
        <v>#DIV/0!</v>
      </c>
      <c r="AG50" s="16" t="e">
        <f t="shared" si="9"/>
        <v>#DIV/0!</v>
      </c>
      <c r="AH50" s="16" t="str">
        <f t="shared" si="10"/>
        <v/>
      </c>
      <c r="AI50" s="16" t="str">
        <f t="shared" si="11"/>
        <v/>
      </c>
      <c r="AJ50" s="16" t="str">
        <f t="shared" si="12"/>
        <v/>
      </c>
      <c r="AK50" s="45">
        <f t="shared" si="13"/>
        <v>4.247197907153942E-2</v>
      </c>
    </row>
    <row r="51" spans="1:37">
      <c r="A51" s="16" t="s">
        <v>40</v>
      </c>
      <c r="B51" s="33">
        <v>1101690</v>
      </c>
      <c r="C51" s="33">
        <v>964220</v>
      </c>
      <c r="D51" s="33">
        <v>25983</v>
      </c>
      <c r="E51" s="33">
        <v>198163</v>
      </c>
      <c r="F51" s="33">
        <v>646906</v>
      </c>
      <c r="G51" s="33">
        <v>93168</v>
      </c>
      <c r="H51" s="33"/>
      <c r="I51" s="34" t="s">
        <v>40</v>
      </c>
      <c r="J51" s="33">
        <v>496577308</v>
      </c>
      <c r="K51" s="33">
        <v>1011845</v>
      </c>
      <c r="L51" s="33">
        <v>132009</v>
      </c>
      <c r="M51" s="33">
        <v>219749</v>
      </c>
      <c r="N51" s="33">
        <v>376372</v>
      </c>
      <c r="O51" s="33">
        <v>283715</v>
      </c>
      <c r="P51" s="33">
        <f>(VLOOKUP(I51,'2017 земля'!$H$6:$Q$91,8,0))*1000</f>
        <v>3546.5925242500562</v>
      </c>
      <c r="Q51" s="39">
        <f t="shared" si="0"/>
        <v>5080.5911557556865</v>
      </c>
      <c r="R51" s="69">
        <f t="shared" si="1"/>
        <v>1.4325274530459351</v>
      </c>
      <c r="S51" s="33">
        <f>(VLOOKUP(I51,'2017 земля'!$H$6:$Q$91,9,0))*1000</f>
        <v>1057.9706660254869</v>
      </c>
      <c r="T51" s="33">
        <f t="shared" si="2"/>
        <v>1108.9305268894798</v>
      </c>
      <c r="U51" s="70">
        <f t="shared" si="3"/>
        <v>1.0481675555858607</v>
      </c>
      <c r="V51" s="33">
        <f>(VLOOKUP(I51,'2017 земля'!$H$6:$Q$91,10,0))*1000</f>
        <v>549.42353520053257</v>
      </c>
      <c r="W51" s="33">
        <f t="shared" si="4"/>
        <v>581.80322952639176</v>
      </c>
      <c r="X51" s="70">
        <f t="shared" si="5"/>
        <v>1.0589339412153886</v>
      </c>
      <c r="Y51" s="41">
        <f>VLOOKUP(I51,'[3]2017'!$AB$1:$AJ$87,9,0)</f>
        <v>2136.1036134729179</v>
      </c>
      <c r="Z51" s="33">
        <f>VLOOKUP(I51,'2018'!$G$10:$N$95,5,0)</f>
        <v>609.07038266466714</v>
      </c>
      <c r="AA51" s="33">
        <f>VLOOKUP(A51,'2017'!$F$10:$K$95,5,0)</f>
        <v>543.04095375523946</v>
      </c>
      <c r="AB51" s="70">
        <f t="shared" si="6"/>
        <v>1.1215919875891875</v>
      </c>
      <c r="AC51" s="33">
        <f>VLOOKUP(I51,'2018'!$G$10:$L$95,6,0)</f>
        <v>706.63773139870989</v>
      </c>
      <c r="AD51" s="33">
        <f>VLOOKUP(A51,'2017'!$F$10:$K$95,6,0)</f>
        <v>635.43975449567301</v>
      </c>
      <c r="AE51" s="70">
        <f t="shared" si="7"/>
        <v>1.112045203969878</v>
      </c>
      <c r="AF51" s="16" t="str">
        <f t="shared" si="8"/>
        <v/>
      </c>
      <c r="AG51" s="16" t="str">
        <f t="shared" si="9"/>
        <v/>
      </c>
      <c r="AH51" s="16" t="str">
        <f t="shared" si="10"/>
        <v/>
      </c>
      <c r="AI51" s="16" t="str">
        <f t="shared" si="11"/>
        <v/>
      </c>
      <c r="AJ51" s="16">
        <f t="shared" si="12"/>
        <v>1</v>
      </c>
      <c r="AK51" s="45">
        <f t="shared" si="13"/>
        <v>2.3784385381454247</v>
      </c>
    </row>
    <row r="52" spans="1:37">
      <c r="A52" s="16" t="s">
        <v>123</v>
      </c>
      <c r="B52" s="33">
        <v>258652</v>
      </c>
      <c r="C52" s="33">
        <v>223336</v>
      </c>
      <c r="D52" s="33">
        <v>35878</v>
      </c>
      <c r="E52" s="33">
        <v>13260</v>
      </c>
      <c r="F52" s="33">
        <v>144367</v>
      </c>
      <c r="G52" s="33">
        <v>29831</v>
      </c>
      <c r="H52" s="33"/>
      <c r="I52" s="35" t="s">
        <v>39</v>
      </c>
      <c r="J52" s="33">
        <v>27326192</v>
      </c>
      <c r="K52" s="33">
        <v>51093</v>
      </c>
      <c r="L52" s="33">
        <v>7865</v>
      </c>
      <c r="M52" s="33">
        <v>933</v>
      </c>
      <c r="N52" s="33">
        <v>6554</v>
      </c>
      <c r="O52" s="33">
        <v>35741</v>
      </c>
      <c r="P52" s="33">
        <f>(VLOOKUP(I52,'2017 земля'!$H$6:$Q$91,8,0))*1000</f>
        <v>238.41276781810231</v>
      </c>
      <c r="Q52" s="39">
        <f t="shared" si="0"/>
        <v>219.21511789954849</v>
      </c>
      <c r="R52" s="69">
        <f t="shared" si="1"/>
        <v>0.91947725747137532</v>
      </c>
      <c r="S52" s="33">
        <f>(VLOOKUP(I52,'2017 земля'!$H$6:$Q$91,9,0))*1000</f>
        <v>66.836816079119487</v>
      </c>
      <c r="T52" s="33">
        <f t="shared" si="2"/>
        <v>70.361990950226243</v>
      </c>
      <c r="U52" s="70">
        <f t="shared" si="3"/>
        <v>1.0527430101836952</v>
      </c>
      <c r="V52" s="33">
        <f>(VLOOKUP(I52,'2017 земля'!$H$6:$Q$91,10,0))*1000</f>
        <v>43.419022064037151</v>
      </c>
      <c r="W52" s="33">
        <f t="shared" si="4"/>
        <v>45.398186566182027</v>
      </c>
      <c r="X52" s="70">
        <f t="shared" si="5"/>
        <v>1.0455828898961814</v>
      </c>
      <c r="Y52" s="41">
        <v>2915.2171030252016</v>
      </c>
      <c r="Z52" s="33">
        <f>VLOOKUP(I52,'2018'!$G$10:$N$95,5,0)</f>
        <v>328.29894348720131</v>
      </c>
      <c r="AA52" s="33">
        <f>VLOOKUP(A52,'2017'!$F$10:$K$95,5,0)</f>
        <v>297.09415234122133</v>
      </c>
      <c r="AB52" s="70">
        <f t="shared" si="6"/>
        <v>1.1050333401047234</v>
      </c>
      <c r="AC52" s="33">
        <f>VLOOKUP(I52,'2018'!$G$10:$L$95,6,0)</f>
        <v>348.4854544969736</v>
      </c>
      <c r="AD52" s="33">
        <f>VLOOKUP(A52,'2017'!$F$10:$K$95,6,0)</f>
        <v>299.19231399989064</v>
      </c>
      <c r="AE52" s="70">
        <f t="shared" si="7"/>
        <v>1.1647540334111022</v>
      </c>
      <c r="AF52" s="16" t="str">
        <f t="shared" si="8"/>
        <v/>
      </c>
      <c r="AG52" s="16" t="str">
        <f t="shared" si="9"/>
        <v/>
      </c>
      <c r="AH52" s="16" t="str">
        <f t="shared" si="10"/>
        <v/>
      </c>
      <c r="AI52" s="16" t="str">
        <f t="shared" si="11"/>
        <v/>
      </c>
      <c r="AJ52" s="16" t="str">
        <f t="shared" si="12"/>
        <v/>
      </c>
      <c r="AK52" s="45">
        <f t="shared" si="13"/>
        <v>7.5196841316573948E-2</v>
      </c>
    </row>
    <row r="53" spans="1:37">
      <c r="A53" s="16" t="s">
        <v>38</v>
      </c>
      <c r="B53" s="33">
        <v>208866</v>
      </c>
      <c r="C53" s="33">
        <v>188556</v>
      </c>
      <c r="D53" s="33">
        <v>17565</v>
      </c>
      <c r="E53" s="33">
        <v>33403</v>
      </c>
      <c r="F53" s="33">
        <v>113646</v>
      </c>
      <c r="G53" s="33">
        <v>23942</v>
      </c>
      <c r="H53" s="33"/>
      <c r="I53" s="34" t="s">
        <v>38</v>
      </c>
      <c r="J53" s="33">
        <v>48398350</v>
      </c>
      <c r="K53" s="33">
        <v>119779</v>
      </c>
      <c r="L53" s="33">
        <v>34846</v>
      </c>
      <c r="M53" s="33">
        <v>12627</v>
      </c>
      <c r="N53" s="33">
        <v>25992</v>
      </c>
      <c r="O53" s="33">
        <v>46314</v>
      </c>
      <c r="P53" s="33">
        <f>(VLOOKUP(I53,'2017 земля'!$H$6:$Q$91,8,0))*1000</f>
        <v>1972.8667958724006</v>
      </c>
      <c r="Q53" s="39">
        <f t="shared" si="0"/>
        <v>1983.8314830629092</v>
      </c>
      <c r="R53" s="69">
        <f t="shared" si="1"/>
        <v>1.005557743286799</v>
      </c>
      <c r="S53" s="33">
        <f>(VLOOKUP(I53,'2017 земля'!$H$6:$Q$91,9,0))*1000</f>
        <v>391.3574830784658</v>
      </c>
      <c r="T53" s="33">
        <f t="shared" si="2"/>
        <v>378.01993832889264</v>
      </c>
      <c r="U53" s="70">
        <f t="shared" si="3"/>
        <v>0.96591979117236137</v>
      </c>
      <c r="V53" s="33">
        <f>(VLOOKUP(I53,'2017 земля'!$H$6:$Q$91,10,0))*1000</f>
        <v>239.72814334260119</v>
      </c>
      <c r="W53" s="33">
        <f t="shared" si="4"/>
        <v>228.71020537458423</v>
      </c>
      <c r="X53" s="70">
        <f t="shared" si="5"/>
        <v>0.9540398644298056</v>
      </c>
      <c r="Y53" s="41">
        <f>VLOOKUP(I53,'[3]2017'!$AB$1:$AJ$87,9,0)</f>
        <v>2422.107462852176</v>
      </c>
      <c r="Z53" s="33">
        <f>VLOOKUP(I53,'2018'!$G$10:$N$95,5,0)</f>
        <v>839.94190268700072</v>
      </c>
      <c r="AA53" s="33">
        <f>VLOOKUP(A53,'2017'!$F$10:$K$95,5,0)</f>
        <v>741.33954739826072</v>
      </c>
      <c r="AB53" s="70">
        <f t="shared" si="6"/>
        <v>1.1330056593295017</v>
      </c>
      <c r="AC53" s="33">
        <f>VLOOKUP(I53,'2018'!$G$10:$L$95,6,0)</f>
        <v>402.03268705378559</v>
      </c>
      <c r="AD53" s="33">
        <f>VLOOKUP(A53,'2017'!$F$10:$K$95,6,0)</f>
        <v>373.09449335941088</v>
      </c>
      <c r="AE53" s="70">
        <f t="shared" si="7"/>
        <v>1.0775626395174316</v>
      </c>
      <c r="AF53" s="16" t="str">
        <f t="shared" si="8"/>
        <v/>
      </c>
      <c r="AG53" s="16" t="str">
        <f t="shared" si="9"/>
        <v/>
      </c>
      <c r="AH53" s="16" t="str">
        <f t="shared" si="10"/>
        <v/>
      </c>
      <c r="AI53" s="16" t="str">
        <f t="shared" si="11"/>
        <v/>
      </c>
      <c r="AJ53" s="16" t="str">
        <f t="shared" si="12"/>
        <v/>
      </c>
      <c r="AK53" s="45">
        <f t="shared" si="13"/>
        <v>0.81905180240303188</v>
      </c>
    </row>
    <row r="54" spans="1:37">
      <c r="A54" s="16" t="s">
        <v>37</v>
      </c>
      <c r="B54" s="33">
        <v>1044282</v>
      </c>
      <c r="C54" s="33">
        <v>911005</v>
      </c>
      <c r="D54" s="33">
        <v>110096</v>
      </c>
      <c r="E54" s="33">
        <v>200308</v>
      </c>
      <c r="F54" s="33">
        <v>528761</v>
      </c>
      <c r="G54" s="33">
        <v>71840</v>
      </c>
      <c r="H54" s="33"/>
      <c r="I54" s="34" t="s">
        <v>37</v>
      </c>
      <c r="J54" s="33">
        <v>372061677</v>
      </c>
      <c r="K54" s="33">
        <v>1139951</v>
      </c>
      <c r="L54" s="33">
        <v>144036</v>
      </c>
      <c r="M54" s="33">
        <v>184766</v>
      </c>
      <c r="N54" s="33">
        <v>213166</v>
      </c>
      <c r="O54" s="33">
        <v>597983</v>
      </c>
      <c r="P54" s="33">
        <f>(VLOOKUP(I54,'2017 земля'!$H$6:$Q$91,8,0))*1000</f>
        <v>1346.8574894314243</v>
      </c>
      <c r="Q54" s="39">
        <f t="shared" si="0"/>
        <v>1308.2764133120186</v>
      </c>
      <c r="R54" s="69">
        <f t="shared" si="1"/>
        <v>0.97135474508465425</v>
      </c>
      <c r="S54" s="33">
        <f>(VLOOKUP(I54,'2017 земля'!$H$6:$Q$91,9,0))*1000</f>
        <v>878.09208729171098</v>
      </c>
      <c r="T54" s="33">
        <f t="shared" si="2"/>
        <v>922.40948938634506</v>
      </c>
      <c r="U54" s="70">
        <f t="shared" si="3"/>
        <v>1.0504701075616361</v>
      </c>
      <c r="V54" s="33">
        <f>(VLOOKUP(I54,'2017 земля'!$H$6:$Q$91,10,0))*1000</f>
        <v>421.43691367293849</v>
      </c>
      <c r="W54" s="33">
        <f t="shared" si="4"/>
        <v>403.14244053551607</v>
      </c>
      <c r="X54" s="70">
        <f t="shared" si="5"/>
        <v>0.95659024507848389</v>
      </c>
      <c r="Y54" s="41">
        <f>VLOOKUP(I54,'[3]2017'!$AB$1:$AJ$87,9,0)</f>
        <v>2727.5069956898901</v>
      </c>
      <c r="Z54" s="33">
        <f>VLOOKUP(I54,'2018'!$G$10:$N$95,5,0)</f>
        <v>1417.1102464779619</v>
      </c>
      <c r="AA54" s="33">
        <f>VLOOKUP(A54,'2017'!$F$10:$K$95,5,0)</f>
        <v>1314.2159186203378</v>
      </c>
      <c r="AB54" s="70">
        <f t="shared" si="6"/>
        <v>1.0782933202982676</v>
      </c>
      <c r="AC54" s="33">
        <f>VLOOKUP(I54,'2018'!$G$10:$L$95,6,0)</f>
        <v>1174.4526129822762</v>
      </c>
      <c r="AD54" s="33">
        <f>VLOOKUP(A54,'2017'!$F$10:$K$95,6,0)</f>
        <v>1095.0547637745881</v>
      </c>
      <c r="AE54" s="70">
        <f t="shared" si="7"/>
        <v>1.0725058251278763</v>
      </c>
      <c r="AF54" s="16" t="str">
        <f t="shared" si="8"/>
        <v/>
      </c>
      <c r="AG54" s="16" t="str">
        <f t="shared" si="9"/>
        <v/>
      </c>
      <c r="AH54" s="16" t="str">
        <f t="shared" si="10"/>
        <v/>
      </c>
      <c r="AI54" s="16" t="str">
        <f t="shared" si="11"/>
        <v/>
      </c>
      <c r="AJ54" s="16" t="str">
        <f t="shared" si="12"/>
        <v/>
      </c>
      <c r="AK54" s="45">
        <f t="shared" si="13"/>
        <v>0.47966014949894042</v>
      </c>
    </row>
    <row r="55" spans="1:37">
      <c r="A55" s="16" t="s">
        <v>36</v>
      </c>
      <c r="B55" s="33">
        <v>434987</v>
      </c>
      <c r="C55" s="33">
        <v>372268</v>
      </c>
      <c r="D55" s="33">
        <v>10967</v>
      </c>
      <c r="E55" s="33">
        <v>82863</v>
      </c>
      <c r="F55" s="33">
        <v>263374</v>
      </c>
      <c r="G55" s="33">
        <v>15064</v>
      </c>
      <c r="H55" s="33"/>
      <c r="I55" s="34" t="s">
        <v>36</v>
      </c>
      <c r="J55" s="33">
        <v>96757665</v>
      </c>
      <c r="K55" s="33">
        <v>279442</v>
      </c>
      <c r="L55" s="33">
        <v>23902</v>
      </c>
      <c r="M55" s="33">
        <v>68351</v>
      </c>
      <c r="N55" s="33">
        <v>72522</v>
      </c>
      <c r="O55" s="33">
        <v>114667</v>
      </c>
      <c r="P55" s="33">
        <f>(VLOOKUP(I55,'2017 земля'!$H$6:$Q$91,8,0))*1000</f>
        <v>2699.3297159272265</v>
      </c>
      <c r="Q55" s="39">
        <f t="shared" si="0"/>
        <v>2179.447433208717</v>
      </c>
      <c r="R55" s="69">
        <f t="shared" si="1"/>
        <v>0.80740319359618185</v>
      </c>
      <c r="S55" s="33">
        <f>(VLOOKUP(I55,'2017 земля'!$H$6:$Q$91,9,0))*1000</f>
        <v>826.69282624006439</v>
      </c>
      <c r="T55" s="33">
        <f t="shared" si="2"/>
        <v>824.86755246611881</v>
      </c>
      <c r="U55" s="70">
        <f t="shared" si="3"/>
        <v>0.99779207740044484</v>
      </c>
      <c r="V55" s="33">
        <f>(VLOOKUP(I55,'2017 земля'!$H$6:$Q$91,10,0))*1000</f>
        <v>295.4619124797407</v>
      </c>
      <c r="W55" s="33">
        <f t="shared" si="4"/>
        <v>275.35747644034717</v>
      </c>
      <c r="X55" s="70">
        <f t="shared" si="5"/>
        <v>0.93195591313052217</v>
      </c>
      <c r="Y55" s="41">
        <f>VLOOKUP(I55,'[3]2017'!$AB$1:$AJ$87,9,0)</f>
        <v>1669.7241610030842</v>
      </c>
      <c r="Z55" s="33">
        <f>VLOOKUP(I55,'2018'!$G$10:$N$95,5,0)</f>
        <v>418.44934917940014</v>
      </c>
      <c r="AA55" s="33">
        <f>VLOOKUP(A55,'2017'!$F$10:$K$95,5,0)</f>
        <v>390.91880160735178</v>
      </c>
      <c r="AB55" s="70">
        <f t="shared" si="6"/>
        <v>1.0704252327052326</v>
      </c>
      <c r="AC55" s="33">
        <f>VLOOKUP(I55,'2018'!$G$10:$L$95,6,0)</f>
        <v>489.54499654493259</v>
      </c>
      <c r="AD55" s="33">
        <f>VLOOKUP(A55,'2017'!$F$10:$K$95,6,0)</f>
        <v>476.45261271129482</v>
      </c>
      <c r="AE55" s="70">
        <f t="shared" si="7"/>
        <v>1.0274788792932301</v>
      </c>
      <c r="AF55" s="16" t="str">
        <f t="shared" si="8"/>
        <v/>
      </c>
      <c r="AG55" s="16" t="str">
        <f t="shared" si="9"/>
        <v/>
      </c>
      <c r="AH55" s="16" t="str">
        <f t="shared" si="10"/>
        <v/>
      </c>
      <c r="AI55" s="16" t="str">
        <f t="shared" si="11"/>
        <v/>
      </c>
      <c r="AJ55" s="16">
        <f t="shared" si="12"/>
        <v>1</v>
      </c>
      <c r="AK55" s="45">
        <f t="shared" si="13"/>
        <v>1.3052739393190653</v>
      </c>
    </row>
    <row r="56" spans="1:37">
      <c r="A56" s="16" t="s">
        <v>35</v>
      </c>
      <c r="B56" s="33">
        <v>475699</v>
      </c>
      <c r="C56" s="33">
        <v>397380</v>
      </c>
      <c r="D56" s="33">
        <v>42213</v>
      </c>
      <c r="E56" s="33">
        <v>44939</v>
      </c>
      <c r="F56" s="33">
        <v>289136</v>
      </c>
      <c r="G56" s="33">
        <v>21092</v>
      </c>
      <c r="H56" s="33"/>
      <c r="I56" s="34" t="s">
        <v>35</v>
      </c>
      <c r="J56" s="33">
        <v>80552297</v>
      </c>
      <c r="K56" s="33">
        <v>214331</v>
      </c>
      <c r="L56" s="33">
        <v>25874</v>
      </c>
      <c r="M56" s="33">
        <v>22818</v>
      </c>
      <c r="N56" s="33">
        <v>87218</v>
      </c>
      <c r="O56" s="33">
        <v>78421</v>
      </c>
      <c r="P56" s="33">
        <f>(VLOOKUP(I56,'2017 земля'!$H$6:$Q$91,8,0))*1000</f>
        <v>635.30046338294062</v>
      </c>
      <c r="Q56" s="39">
        <f t="shared" si="0"/>
        <v>612.93914197048309</v>
      </c>
      <c r="R56" s="69">
        <f t="shared" si="1"/>
        <v>0.96480197528365597</v>
      </c>
      <c r="S56" s="33">
        <f>(VLOOKUP(I56,'2017 земля'!$H$6:$Q$91,9,0))*1000</f>
        <v>525.01041136458286</v>
      </c>
      <c r="T56" s="33">
        <f t="shared" si="2"/>
        <v>507.75495671910807</v>
      </c>
      <c r="U56" s="70">
        <f t="shared" si="3"/>
        <v>0.96713311913067546</v>
      </c>
      <c r="V56" s="33">
        <f>(VLOOKUP(I56,'2017 земля'!$H$6:$Q$91,10,0))*1000</f>
        <v>317.34370916693285</v>
      </c>
      <c r="W56" s="33">
        <f t="shared" si="4"/>
        <v>301.65043439765373</v>
      </c>
      <c r="X56" s="70">
        <f t="shared" si="5"/>
        <v>0.95054801996713301</v>
      </c>
      <c r="Y56" s="41">
        <f>VLOOKUP(I56,'[3]2017'!$AB$1:$AJ$87,9,0)</f>
        <v>2497.6136280196783</v>
      </c>
      <c r="Z56" s="33">
        <f>VLOOKUP(I56,'2018'!$G$10:$N$95,5,0)</f>
        <v>486.22744392602169</v>
      </c>
      <c r="AA56" s="33">
        <f>VLOOKUP(A56,'2017'!$F$10:$K$95,5,0)</f>
        <v>469.55506887211112</v>
      </c>
      <c r="AB56" s="70">
        <f t="shared" si="6"/>
        <v>1.0355067513038636</v>
      </c>
      <c r="AC56" s="33">
        <f>VLOOKUP(I56,'2018'!$G$10:$L$95,6,0)</f>
        <v>583.15217791795317</v>
      </c>
      <c r="AD56" s="33">
        <f>VLOOKUP(A56,'2017'!$F$10:$K$95,6,0)</f>
        <v>566.53251930273859</v>
      </c>
      <c r="AE56" s="70">
        <f t="shared" si="7"/>
        <v>1.0293357539928498</v>
      </c>
      <c r="AF56" s="16" t="str">
        <f t="shared" si="8"/>
        <v/>
      </c>
      <c r="AG56" s="16" t="str">
        <f t="shared" si="9"/>
        <v/>
      </c>
      <c r="AH56" s="16" t="str">
        <f t="shared" si="10"/>
        <v/>
      </c>
      <c r="AI56" s="16" t="str">
        <f t="shared" si="11"/>
        <v/>
      </c>
      <c r="AJ56" s="16" t="str">
        <f t="shared" si="12"/>
        <v/>
      </c>
      <c r="AK56" s="45">
        <f t="shared" si="13"/>
        <v>0.2454099125237692</v>
      </c>
    </row>
    <row r="57" spans="1:37">
      <c r="A57" s="16" t="s">
        <v>34</v>
      </c>
      <c r="B57" s="33">
        <v>296593</v>
      </c>
      <c r="C57" s="33">
        <v>256610</v>
      </c>
      <c r="D57" s="33">
        <v>9184</v>
      </c>
      <c r="E57" s="33">
        <v>55373</v>
      </c>
      <c r="F57" s="33">
        <v>176718</v>
      </c>
      <c r="G57" s="33">
        <v>15335</v>
      </c>
      <c r="H57" s="33"/>
      <c r="I57" s="34" t="s">
        <v>34</v>
      </c>
      <c r="J57" s="33">
        <v>63694563</v>
      </c>
      <c r="K57" s="33">
        <v>153374</v>
      </c>
      <c r="L57" s="33">
        <v>9537</v>
      </c>
      <c r="M57" s="33">
        <v>33476</v>
      </c>
      <c r="N57" s="33">
        <v>37908</v>
      </c>
      <c r="O57" s="33">
        <v>72453</v>
      </c>
      <c r="P57" s="33">
        <f>(VLOOKUP(I57,'2017 земля'!$H$6:$Q$91,8,0))*1000</f>
        <v>1130.1416819012798</v>
      </c>
      <c r="Q57" s="39">
        <f t="shared" si="0"/>
        <v>1038.436411149826</v>
      </c>
      <c r="R57" s="69">
        <f t="shared" si="1"/>
        <v>0.91885506727158794</v>
      </c>
      <c r="S57" s="33">
        <f>(VLOOKUP(I57,'2017 земля'!$H$6:$Q$91,9,0))*1000</f>
        <v>606.94535751575847</v>
      </c>
      <c r="T57" s="33">
        <f t="shared" si="2"/>
        <v>604.55456630487777</v>
      </c>
      <c r="U57" s="70">
        <f t="shared" si="3"/>
        <v>0.99606094489186592</v>
      </c>
      <c r="V57" s="33">
        <f>(VLOOKUP(I57,'2017 земля'!$H$6:$Q$91,10,0))*1000</f>
        <v>223.62594281801819</v>
      </c>
      <c r="W57" s="33">
        <f t="shared" si="4"/>
        <v>214.51125522018131</v>
      </c>
      <c r="X57" s="70">
        <f t="shared" si="5"/>
        <v>0.95924136760262113</v>
      </c>
      <c r="Y57" s="41">
        <f>VLOOKUP(I57,'[3]2017'!$AB$1:$AJ$87,9,0)</f>
        <v>2263.2866975094826</v>
      </c>
      <c r="Z57" s="33">
        <f>VLOOKUP(I57,'2018'!$G$10:$N$95,5,0)</f>
        <v>761.83682567989297</v>
      </c>
      <c r="AA57" s="33">
        <f>VLOOKUP(A57,'2017'!$F$10:$K$95,5,0)</f>
        <v>756.145465705079</v>
      </c>
      <c r="AB57" s="70">
        <f t="shared" si="6"/>
        <v>1.0075268056649747</v>
      </c>
      <c r="AC57" s="33">
        <f>VLOOKUP(I57,'2018'!$G$10:$L$95,6,0)</f>
        <v>927.70428457399737</v>
      </c>
      <c r="AD57" s="33">
        <f>VLOOKUP(A57,'2017'!$F$10:$K$95,6,0)</f>
        <v>920.64907093301395</v>
      </c>
      <c r="AE57" s="70">
        <f t="shared" si="7"/>
        <v>1.0076633039273406</v>
      </c>
      <c r="AF57" s="16" t="str">
        <f t="shared" si="8"/>
        <v/>
      </c>
      <c r="AG57" s="16" t="str">
        <f t="shared" si="9"/>
        <v/>
      </c>
      <c r="AH57" s="16" t="str">
        <f t="shared" si="10"/>
        <v/>
      </c>
      <c r="AI57" s="16" t="str">
        <f t="shared" si="11"/>
        <v/>
      </c>
      <c r="AJ57" s="16" t="str">
        <f t="shared" si="12"/>
        <v/>
      </c>
      <c r="AK57" s="45">
        <f t="shared" si="13"/>
        <v>0.45881788298960086</v>
      </c>
    </row>
    <row r="58" spans="1:37">
      <c r="A58" s="16" t="s">
        <v>33</v>
      </c>
      <c r="B58" s="33">
        <v>921903</v>
      </c>
      <c r="C58" s="33">
        <v>797377</v>
      </c>
      <c r="D58" s="33">
        <v>48692</v>
      </c>
      <c r="E58" s="33">
        <v>157904</v>
      </c>
      <c r="F58" s="33">
        <v>546971</v>
      </c>
      <c r="G58" s="33">
        <v>43810</v>
      </c>
      <c r="H58" s="33"/>
      <c r="I58" s="34" t="s">
        <v>33</v>
      </c>
      <c r="J58" s="33">
        <v>349473137</v>
      </c>
      <c r="K58" s="33">
        <v>980762</v>
      </c>
      <c r="L58" s="33">
        <v>53906</v>
      </c>
      <c r="M58" s="33">
        <v>169590</v>
      </c>
      <c r="N58" s="33">
        <v>401119</v>
      </c>
      <c r="O58" s="33">
        <v>356147</v>
      </c>
      <c r="P58" s="33">
        <f>(VLOOKUP(I58,'2017 земля'!$H$6:$Q$91,8,0))*1000</f>
        <v>1202.2619072368559</v>
      </c>
      <c r="Q58" s="39">
        <f t="shared" si="0"/>
        <v>1107.0812453791177</v>
      </c>
      <c r="R58" s="69">
        <f t="shared" si="1"/>
        <v>0.92083200733150505</v>
      </c>
      <c r="S58" s="33">
        <f>(VLOOKUP(I58,'2017 земля'!$H$6:$Q$91,9,0))*1000</f>
        <v>1113.8493869499632</v>
      </c>
      <c r="T58" s="33">
        <f t="shared" si="2"/>
        <v>1074.0069915898266</v>
      </c>
      <c r="U58" s="70">
        <f t="shared" si="3"/>
        <v>0.96422999749612792</v>
      </c>
      <c r="V58" s="33">
        <f>(VLOOKUP(I58,'2017 земля'!$H$6:$Q$91,10,0))*1000</f>
        <v>764.34188616617291</v>
      </c>
      <c r="W58" s="33">
        <f t="shared" si="4"/>
        <v>733.34600920341302</v>
      </c>
      <c r="X58" s="70">
        <f t="shared" si="5"/>
        <v>0.95944762739847911</v>
      </c>
      <c r="Y58" s="41">
        <f>VLOOKUP(I58,'[3]2017'!$AB$1:$AJ$87,9,0)</f>
        <v>3203.4322978532282</v>
      </c>
      <c r="Z58" s="33">
        <f>VLOOKUP(I58,'2018'!$G$10:$N$95,5,0)</f>
        <v>911.18366283236446</v>
      </c>
      <c r="AA58" s="33">
        <f>VLOOKUP(A58,'2017'!$F$10:$K$95,5,0)</f>
        <v>845.6970375525766</v>
      </c>
      <c r="AB58" s="70">
        <f t="shared" si="6"/>
        <v>1.0774350888934225</v>
      </c>
      <c r="AC58" s="33">
        <f>VLOOKUP(I58,'2018'!$G$10:$L$95,6,0)</f>
        <v>696.92461732807976</v>
      </c>
      <c r="AD58" s="33">
        <f>VLOOKUP(A58,'2017'!$F$10:$K$95,6,0)</f>
        <v>653.80826662500431</v>
      </c>
      <c r="AE58" s="70">
        <f t="shared" si="7"/>
        <v>1.0659464752956467</v>
      </c>
      <c r="AF58" s="16" t="str">
        <f t="shared" si="8"/>
        <v/>
      </c>
      <c r="AG58" s="16" t="str">
        <f t="shared" si="9"/>
        <v/>
      </c>
      <c r="AH58" s="16" t="str">
        <f t="shared" si="10"/>
        <v/>
      </c>
      <c r="AI58" s="16" t="str">
        <f t="shared" si="11"/>
        <v/>
      </c>
      <c r="AJ58" s="16" t="str">
        <f t="shared" si="12"/>
        <v/>
      </c>
      <c r="AK58" s="45">
        <f t="shared" si="13"/>
        <v>0.34559220936900253</v>
      </c>
    </row>
    <row r="59" spans="1:37">
      <c r="A59" s="16" t="s">
        <v>32</v>
      </c>
      <c r="B59" s="33">
        <v>509633</v>
      </c>
      <c r="C59" s="33">
        <v>429537</v>
      </c>
      <c r="D59" s="33">
        <v>38588</v>
      </c>
      <c r="E59" s="33">
        <v>144302</v>
      </c>
      <c r="F59" s="33">
        <v>221576</v>
      </c>
      <c r="G59" s="33">
        <v>25071</v>
      </c>
      <c r="H59" s="33"/>
      <c r="I59" s="34" t="s">
        <v>32</v>
      </c>
      <c r="J59" s="33">
        <v>390032662</v>
      </c>
      <c r="K59" s="33">
        <v>571367</v>
      </c>
      <c r="L59" s="33">
        <v>269415</v>
      </c>
      <c r="M59" s="33">
        <v>63155</v>
      </c>
      <c r="N59" s="33">
        <v>33806</v>
      </c>
      <c r="O59" s="33">
        <v>204991</v>
      </c>
      <c r="P59" s="33">
        <f>(VLOOKUP(I59,'2017 земля'!$H$6:$Q$91,8,0))*1000</f>
        <v>8011.2512292474121</v>
      </c>
      <c r="Q59" s="39">
        <f t="shared" si="0"/>
        <v>6981.83373069348</v>
      </c>
      <c r="R59" s="69">
        <f t="shared" si="1"/>
        <v>0.8715035305851172</v>
      </c>
      <c r="S59" s="33">
        <f>(VLOOKUP(I59,'2017 земля'!$H$6:$Q$91,9,0))*1000</f>
        <v>464.35628514971881</v>
      </c>
      <c r="T59" s="33">
        <f t="shared" si="2"/>
        <v>437.6585217114108</v>
      </c>
      <c r="U59" s="70">
        <f t="shared" si="3"/>
        <v>0.94250586394087454</v>
      </c>
      <c r="V59" s="33">
        <f>(VLOOKUP(I59,'2017 земля'!$H$6:$Q$91,10,0))*1000</f>
        <v>160.59474314706503</v>
      </c>
      <c r="W59" s="33">
        <f t="shared" si="4"/>
        <v>152.57067552442501</v>
      </c>
      <c r="X59" s="70">
        <f t="shared" si="5"/>
        <v>0.95003530336424546</v>
      </c>
      <c r="Y59" s="41">
        <f>VLOOKUP(I59,'[3]2017'!$AB$1:$AJ$87,9,0)</f>
        <v>2904.7358046059908</v>
      </c>
      <c r="Z59" s="33">
        <f>VLOOKUP(I59,'2018'!$G$10:$N$95,5,0)</f>
        <v>362.7464195450716</v>
      </c>
      <c r="AA59" s="33">
        <f>VLOOKUP(A59,'2017'!$F$10:$K$95,5,0)</f>
        <v>309.98616133208338</v>
      </c>
      <c r="AB59" s="70">
        <f t="shared" si="6"/>
        <v>1.1702019792956724</v>
      </c>
      <c r="AC59" s="33">
        <f>VLOOKUP(I59,'2018'!$G$10:$L$95,6,0)</f>
        <v>320.76663802081242</v>
      </c>
      <c r="AD59" s="33">
        <f>VLOOKUP(A59,'2017'!$F$10:$K$95,6,0)</f>
        <v>283.72212010911426</v>
      </c>
      <c r="AE59" s="70">
        <f t="shared" si="7"/>
        <v>1.1305661958871995</v>
      </c>
      <c r="AF59" s="16" t="str">
        <f t="shared" si="8"/>
        <v/>
      </c>
      <c r="AG59" s="16" t="str">
        <f t="shared" si="9"/>
        <v/>
      </c>
      <c r="AH59" s="16" t="str">
        <f t="shared" si="10"/>
        <v/>
      </c>
      <c r="AI59" s="16" t="str">
        <f t="shared" si="11"/>
        <v/>
      </c>
      <c r="AJ59" s="16">
        <f t="shared" si="12"/>
        <v>1</v>
      </c>
      <c r="AK59" s="45">
        <f t="shared" si="13"/>
        <v>2.4036037011085494</v>
      </c>
    </row>
    <row r="60" spans="1:37">
      <c r="A60" s="16" t="s">
        <v>31</v>
      </c>
      <c r="B60" s="33">
        <v>407962</v>
      </c>
      <c r="C60" s="33">
        <v>356683</v>
      </c>
      <c r="D60" s="33">
        <v>58811</v>
      </c>
      <c r="E60" s="33">
        <v>60724</v>
      </c>
      <c r="F60" s="33">
        <v>213025</v>
      </c>
      <c r="G60" s="33">
        <v>24123</v>
      </c>
      <c r="H60" s="33"/>
      <c r="I60" s="34" t="s">
        <v>31</v>
      </c>
      <c r="J60" s="33">
        <v>126311640</v>
      </c>
      <c r="K60" s="33">
        <v>341092</v>
      </c>
      <c r="L60" s="33">
        <v>83530</v>
      </c>
      <c r="M60" s="33">
        <v>27784</v>
      </c>
      <c r="N60" s="33">
        <v>44581</v>
      </c>
      <c r="O60" s="33">
        <v>185197</v>
      </c>
      <c r="P60" s="33">
        <f>(VLOOKUP(I60,'2017 земля'!$H$6:$Q$91,8,0))*1000</f>
        <v>1466.9312825601587</v>
      </c>
      <c r="Q60" s="39">
        <f t="shared" si="0"/>
        <v>1420.312526568159</v>
      </c>
      <c r="R60" s="69">
        <f t="shared" si="1"/>
        <v>0.96822021825682358</v>
      </c>
      <c r="S60" s="33">
        <f>(VLOOKUP(I60,'2017 земля'!$H$6:$Q$91,9,0))*1000</f>
        <v>496.12766516023777</v>
      </c>
      <c r="T60" s="33">
        <f t="shared" si="2"/>
        <v>457.54561623081486</v>
      </c>
      <c r="U60" s="70">
        <f t="shared" si="3"/>
        <v>0.92223362727220259</v>
      </c>
      <c r="V60" s="33">
        <f>(VLOOKUP(I60,'2017 земля'!$H$6:$Q$91,10,0))*1000</f>
        <v>216.04318654454812</v>
      </c>
      <c r="W60" s="33">
        <f t="shared" si="4"/>
        <v>209.2759065837343</v>
      </c>
      <c r="X60" s="70">
        <f t="shared" si="5"/>
        <v>0.96867626297754861</v>
      </c>
      <c r="Y60" s="41">
        <f>VLOOKUP(I60,'[3]2017'!$AB$1:$AJ$87,9,0)</f>
        <v>2576.2332165436405</v>
      </c>
      <c r="Z60" s="33">
        <f>VLOOKUP(I60,'2018'!$G$10:$N$95,5,0)</f>
        <v>745.51949624606436</v>
      </c>
      <c r="AA60" s="33">
        <f>VLOOKUP(A60,'2017'!$F$10:$K$95,5,0)</f>
        <v>689.28558496578194</v>
      </c>
      <c r="AB60" s="70">
        <f t="shared" si="6"/>
        <v>1.0815828917749295</v>
      </c>
      <c r="AC60" s="33">
        <f>VLOOKUP(I60,'2018'!$G$10:$L$95,6,0)</f>
        <v>1190.6552235722736</v>
      </c>
      <c r="AD60" s="33">
        <f>VLOOKUP(A60,'2017'!$F$10:$K$95,6,0)</f>
        <v>1101.8519933961111</v>
      </c>
      <c r="AE60" s="70">
        <f t="shared" si="7"/>
        <v>1.0805945178739067</v>
      </c>
      <c r="AF60" s="16" t="str">
        <f t="shared" si="8"/>
        <v/>
      </c>
      <c r="AG60" s="16" t="str">
        <f t="shared" si="9"/>
        <v/>
      </c>
      <c r="AH60" s="16" t="str">
        <f t="shared" si="10"/>
        <v/>
      </c>
      <c r="AI60" s="16" t="str">
        <f t="shared" si="11"/>
        <v/>
      </c>
      <c r="AJ60" s="16" t="str">
        <f t="shared" si="12"/>
        <v/>
      </c>
      <c r="AK60" s="45">
        <f t="shared" si="13"/>
        <v>0.55131364561539853</v>
      </c>
    </row>
    <row r="61" spans="1:37">
      <c r="A61" s="16" t="s">
        <v>30</v>
      </c>
      <c r="B61" s="33">
        <v>779515</v>
      </c>
      <c r="C61" s="33">
        <v>690598</v>
      </c>
      <c r="D61" s="33">
        <v>46569</v>
      </c>
      <c r="E61" s="33">
        <v>139952</v>
      </c>
      <c r="F61" s="33">
        <v>453674</v>
      </c>
      <c r="G61" s="33">
        <v>50403</v>
      </c>
      <c r="H61" s="33"/>
      <c r="I61" s="34" t="s">
        <v>30</v>
      </c>
      <c r="J61" s="33">
        <v>231647252</v>
      </c>
      <c r="K61" s="33">
        <v>722073</v>
      </c>
      <c r="L61" s="33">
        <v>21646</v>
      </c>
      <c r="M61" s="33">
        <v>122806</v>
      </c>
      <c r="N61" s="33">
        <v>128039</v>
      </c>
      <c r="O61" s="33">
        <v>449582</v>
      </c>
      <c r="P61" s="33">
        <f>(VLOOKUP(I61,'2017 земля'!$H$6:$Q$91,8,0))*1000</f>
        <v>521.34065350216952</v>
      </c>
      <c r="Q61" s="39">
        <f t="shared" si="0"/>
        <v>464.81564989585343</v>
      </c>
      <c r="R61" s="69">
        <f t="shared" si="1"/>
        <v>0.89157760242443695</v>
      </c>
      <c r="S61" s="33">
        <f>(VLOOKUP(I61,'2017 земля'!$H$6:$Q$91,9,0))*1000</f>
        <v>755.01483769609672</v>
      </c>
      <c r="T61" s="33">
        <f t="shared" si="2"/>
        <v>877.48656682291073</v>
      </c>
      <c r="U61" s="70">
        <f t="shared" si="3"/>
        <v>1.162211022899275</v>
      </c>
      <c r="V61" s="33">
        <f>(VLOOKUP(I61,'2017 земля'!$H$6:$Q$91,10,0))*1000</f>
        <v>295.69096253997054</v>
      </c>
      <c r="W61" s="33">
        <f t="shared" si="4"/>
        <v>282.22688538465945</v>
      </c>
      <c r="X61" s="70">
        <f t="shared" si="5"/>
        <v>0.95446571298745375</v>
      </c>
      <c r="Y61" s="41">
        <f>VLOOKUP(I61,'[3]2017'!$AB$1:$AJ$87,9,0)</f>
        <v>3082.489001726351</v>
      </c>
      <c r="Z61" s="33">
        <f>VLOOKUP(I61,'2018'!$G$10:$N$95,5,0)</f>
        <v>875.39889567140256</v>
      </c>
      <c r="AA61" s="33">
        <f>VLOOKUP(A61,'2017'!$F$10:$K$95,5,0)</f>
        <v>1118.0606649989445</v>
      </c>
      <c r="AB61" s="70">
        <f t="shared" si="6"/>
        <v>0.78296189381837256</v>
      </c>
      <c r="AC61" s="33">
        <f>VLOOKUP(I61,'2018'!$G$10:$L$95,6,0)</f>
        <v>615.14025338124873</v>
      </c>
      <c r="AD61" s="33">
        <f>VLOOKUP(A61,'2017'!$F$10:$K$95,6,0)</f>
        <v>837.02486488019588</v>
      </c>
      <c r="AE61" s="70">
        <f t="shared" si="7"/>
        <v>0.73491275969357772</v>
      </c>
      <c r="AF61" s="16" t="str">
        <f t="shared" si="8"/>
        <v/>
      </c>
      <c r="AG61" s="16" t="str">
        <f t="shared" si="9"/>
        <v/>
      </c>
      <c r="AH61" s="16" t="str">
        <f t="shared" si="10"/>
        <v/>
      </c>
      <c r="AI61" s="16" t="str">
        <f t="shared" si="11"/>
        <v/>
      </c>
      <c r="AJ61" s="16" t="str">
        <f t="shared" si="12"/>
        <v/>
      </c>
      <c r="AK61" s="45">
        <f t="shared" si="13"/>
        <v>0.15079231414468403</v>
      </c>
    </row>
    <row r="62" spans="1:37">
      <c r="A62" s="16" t="s">
        <v>29</v>
      </c>
      <c r="B62" s="33">
        <v>767099</v>
      </c>
      <c r="C62" s="33">
        <v>608827</v>
      </c>
      <c r="D62" s="33">
        <v>51653</v>
      </c>
      <c r="E62" s="33">
        <v>115843</v>
      </c>
      <c r="F62" s="33">
        <v>332449</v>
      </c>
      <c r="G62" s="33">
        <v>108882</v>
      </c>
      <c r="H62" s="33"/>
      <c r="I62" s="34" t="s">
        <v>29</v>
      </c>
      <c r="J62" s="33">
        <v>322188062</v>
      </c>
      <c r="K62" s="33">
        <v>897691</v>
      </c>
      <c r="L62" s="33">
        <v>122246</v>
      </c>
      <c r="M62" s="33">
        <v>157280</v>
      </c>
      <c r="N62" s="33">
        <v>188872</v>
      </c>
      <c r="O62" s="33">
        <v>429293</v>
      </c>
      <c r="P62" s="33">
        <f>(VLOOKUP(I62,'2017 земля'!$H$6:$Q$91,8,0))*1000</f>
        <v>2404.9344699387889</v>
      </c>
      <c r="Q62" s="39">
        <f t="shared" si="0"/>
        <v>2366.6776373105145</v>
      </c>
      <c r="R62" s="69">
        <f t="shared" si="1"/>
        <v>0.98409235964369202</v>
      </c>
      <c r="S62" s="33">
        <f>(VLOOKUP(I62,'2017 земля'!$H$6:$Q$91,9,0))*1000</f>
        <v>1412.802746053917</v>
      </c>
      <c r="T62" s="33">
        <f t="shared" si="2"/>
        <v>1357.6996452094645</v>
      </c>
      <c r="U62" s="70">
        <f t="shared" si="3"/>
        <v>0.96099731473600236</v>
      </c>
      <c r="V62" s="33">
        <f>(VLOOKUP(I62,'2017 земля'!$H$6:$Q$91,10,0))*1000</f>
        <v>604.31793179317924</v>
      </c>
      <c r="W62" s="33">
        <f t="shared" si="4"/>
        <v>568.12323093166174</v>
      </c>
      <c r="X62" s="70">
        <f t="shared" si="5"/>
        <v>0.94010652512971482</v>
      </c>
      <c r="Y62" s="41">
        <f>VLOOKUP(I62,'[3]2017'!$AB$1:$AJ$87,9,0)</f>
        <v>2797.5609047765447</v>
      </c>
      <c r="Z62" s="33">
        <f>VLOOKUP(I62,'2018'!$G$10:$N$95,5,0)</f>
        <v>1600.059623549246</v>
      </c>
      <c r="AA62" s="33">
        <f>VLOOKUP(A62,'2017'!$F$10:$K$95,5,0)</f>
        <v>1426.267774323429</v>
      </c>
      <c r="AB62" s="70">
        <f t="shared" si="6"/>
        <v>1.1218507859144877</v>
      </c>
      <c r="AC62" s="33">
        <f>VLOOKUP(I62,'2018'!$G$10:$L$95,6,0)</f>
        <v>1516.3760382054738</v>
      </c>
      <c r="AD62" s="33">
        <f>VLOOKUP(A62,'2017'!$F$10:$K$95,6,0)</f>
        <v>1439.7851390789274</v>
      </c>
      <c r="AE62" s="70">
        <f t="shared" si="7"/>
        <v>1.0531960617231706</v>
      </c>
      <c r="AF62" s="16" t="str">
        <f t="shared" si="8"/>
        <v/>
      </c>
      <c r="AG62" s="16" t="str">
        <f t="shared" si="9"/>
        <v/>
      </c>
      <c r="AH62" s="16" t="str">
        <f t="shared" si="10"/>
        <v/>
      </c>
      <c r="AI62" s="16" t="str">
        <f t="shared" si="11"/>
        <v/>
      </c>
      <c r="AJ62" s="16" t="str">
        <f t="shared" si="12"/>
        <v/>
      </c>
      <c r="AK62" s="45">
        <f t="shared" si="13"/>
        <v>0.84597895018823654</v>
      </c>
    </row>
    <row r="63" spans="1:37">
      <c r="A63" s="16" t="s">
        <v>28</v>
      </c>
      <c r="B63" s="33">
        <v>563371</v>
      </c>
      <c r="C63" s="33">
        <v>473399</v>
      </c>
      <c r="D63" s="33">
        <v>62356</v>
      </c>
      <c r="E63" s="33">
        <v>103226</v>
      </c>
      <c r="F63" s="33">
        <v>278406</v>
      </c>
      <c r="G63" s="33">
        <v>29411</v>
      </c>
      <c r="H63" s="33"/>
      <c r="I63" s="34" t="s">
        <v>28</v>
      </c>
      <c r="J63" s="33">
        <v>412756356</v>
      </c>
      <c r="K63" s="33">
        <v>740823</v>
      </c>
      <c r="L63" s="33">
        <v>217469</v>
      </c>
      <c r="M63" s="33">
        <v>145748</v>
      </c>
      <c r="N63" s="33">
        <v>230377</v>
      </c>
      <c r="O63" s="33">
        <v>147229</v>
      </c>
      <c r="P63" s="33">
        <f>(VLOOKUP(I63,'2017 земля'!$H$6:$Q$91,8,0))*1000</f>
        <v>3641.660634017408</v>
      </c>
      <c r="Q63" s="39">
        <f t="shared" si="0"/>
        <v>3487.5392905253702</v>
      </c>
      <c r="R63" s="69">
        <f t="shared" si="1"/>
        <v>0.95767827950458573</v>
      </c>
      <c r="S63" s="33">
        <f>(VLOOKUP(I63,'2017 земля'!$H$6:$Q$91,9,0))*1000</f>
        <v>1455.3289088424749</v>
      </c>
      <c r="T63" s="33">
        <f t="shared" si="2"/>
        <v>1411.9311026291825</v>
      </c>
      <c r="U63" s="70">
        <f t="shared" si="3"/>
        <v>0.97018006998307371</v>
      </c>
      <c r="V63" s="33">
        <f>(VLOOKUP(I63,'2017 земля'!$H$6:$Q$91,10,0))*1000</f>
        <v>861.51009950718185</v>
      </c>
      <c r="W63" s="33">
        <f t="shared" si="4"/>
        <v>827.48575820923395</v>
      </c>
      <c r="X63" s="70">
        <f t="shared" si="5"/>
        <v>0.96050616084778206</v>
      </c>
      <c r="Y63" s="41">
        <f>VLOOKUP(I63,'[3]2017'!$AB$1:$AJ$87,9,0)</f>
        <v>2361.846404204302</v>
      </c>
      <c r="Z63" s="33">
        <f>VLOOKUP(I63,'2018'!$G$10:$N$95,5,0)</f>
        <v>554.78489757159434</v>
      </c>
      <c r="AA63" s="33">
        <f>VLOOKUP(A63,'2017'!$F$10:$K$95,5,0)</f>
        <v>1169.8758959315087</v>
      </c>
      <c r="AB63" s="70">
        <f t="shared" si="6"/>
        <v>0.47422542809966117</v>
      </c>
      <c r="AC63" s="33">
        <f>VLOOKUP(I63,'2018'!$G$10:$L$95,6,0)</f>
        <v>1196.2633885102239</v>
      </c>
      <c r="AD63" s="33">
        <f>VLOOKUP(A63,'2017'!$F$10:$K$95,6,0)</f>
        <v>2001.148083793478</v>
      </c>
      <c r="AE63" s="70">
        <f t="shared" si="7"/>
        <v>0.59778853858857173</v>
      </c>
      <c r="AF63" s="16" t="str">
        <f t="shared" si="8"/>
        <v/>
      </c>
      <c r="AG63" s="16" t="str">
        <f t="shared" si="9"/>
        <v/>
      </c>
      <c r="AH63" s="16" t="str">
        <f t="shared" si="10"/>
        <v/>
      </c>
      <c r="AI63" s="16" t="str">
        <f t="shared" si="11"/>
        <v/>
      </c>
      <c r="AJ63" s="16">
        <f t="shared" si="12"/>
        <v>1</v>
      </c>
      <c r="AK63" s="45">
        <f t="shared" si="13"/>
        <v>1.4766156191686437</v>
      </c>
    </row>
    <row r="64" spans="1:37">
      <c r="A64" s="16" t="s">
        <v>27</v>
      </c>
      <c r="B64" s="33">
        <v>291967</v>
      </c>
      <c r="C64" s="33">
        <v>248277</v>
      </c>
      <c r="D64" s="33">
        <v>11612</v>
      </c>
      <c r="E64" s="33">
        <v>53734</v>
      </c>
      <c r="F64" s="33">
        <v>167434</v>
      </c>
      <c r="G64" s="33">
        <v>15497</v>
      </c>
      <c r="H64" s="33"/>
      <c r="I64" s="34" t="s">
        <v>27</v>
      </c>
      <c r="J64" s="33">
        <v>140060047</v>
      </c>
      <c r="K64" s="33">
        <v>295901</v>
      </c>
      <c r="L64" s="33">
        <v>63470</v>
      </c>
      <c r="M64" s="33">
        <v>36381</v>
      </c>
      <c r="N64" s="33">
        <v>61199</v>
      </c>
      <c r="O64" s="33">
        <v>134851</v>
      </c>
      <c r="P64" s="33">
        <f>(VLOOKUP(I64,'2017 земля'!$H$6:$Q$91,8,0))*1000</f>
        <v>6804.6320921985816</v>
      </c>
      <c r="Q64" s="39">
        <f t="shared" si="0"/>
        <v>5465.8973475714774</v>
      </c>
      <c r="R64" s="69">
        <f t="shared" si="1"/>
        <v>0.80326125990530106</v>
      </c>
      <c r="S64" s="33">
        <f>(VLOOKUP(I64,'2017 земля'!$H$6:$Q$91,9,0))*1000</f>
        <v>711.48873291466566</v>
      </c>
      <c r="T64" s="33">
        <f t="shared" si="2"/>
        <v>677.05735660847881</v>
      </c>
      <c r="U64" s="70">
        <f t="shared" si="3"/>
        <v>0.95160657546165739</v>
      </c>
      <c r="V64" s="33">
        <f>(VLOOKUP(I64,'2017 земля'!$H$6:$Q$91,10,0))*1000</f>
        <v>368.21111710210283</v>
      </c>
      <c r="W64" s="33">
        <f t="shared" si="4"/>
        <v>365.51118649736611</v>
      </c>
      <c r="X64" s="70">
        <f t="shared" si="5"/>
        <v>0.99266743865316798</v>
      </c>
      <c r="Y64" s="41">
        <f>VLOOKUP(I64,'[3]2017'!$AB$1:$AJ$87,9,0)</f>
        <v>2288.5188623220574</v>
      </c>
      <c r="Z64" s="33">
        <f>VLOOKUP(I64,'2018'!$G$10:$N$95,5,0)</f>
        <v>721.26310076993514</v>
      </c>
      <c r="AA64" s="33">
        <f>VLOOKUP(A64,'2017'!$F$10:$K$95,5,0)</f>
        <v>1037.6298652880648</v>
      </c>
      <c r="AB64" s="70">
        <f t="shared" si="6"/>
        <v>0.69510634273204874</v>
      </c>
      <c r="AC64" s="33">
        <f>VLOOKUP(I64,'2018'!$G$10:$L$95,6,0)</f>
        <v>672.67700585783223</v>
      </c>
      <c r="AD64" s="33">
        <f>VLOOKUP(A64,'2017'!$F$10:$K$95,6,0)</f>
        <v>570.85762337134702</v>
      </c>
      <c r="AE64" s="70">
        <f t="shared" si="7"/>
        <v>1.1783621314981563</v>
      </c>
      <c r="AF64" s="16" t="str">
        <f t="shared" si="8"/>
        <v/>
      </c>
      <c r="AG64" s="16" t="str">
        <f t="shared" si="9"/>
        <v/>
      </c>
      <c r="AH64" s="16" t="str">
        <f t="shared" si="10"/>
        <v/>
      </c>
      <c r="AI64" s="16" t="str">
        <f t="shared" si="11"/>
        <v/>
      </c>
      <c r="AJ64" s="16">
        <f t="shared" si="12"/>
        <v>1</v>
      </c>
      <c r="AK64" s="45">
        <f t="shared" si="13"/>
        <v>2.3883995179421316</v>
      </c>
    </row>
    <row r="65" spans="1:37">
      <c r="A65" s="16" t="s">
        <v>26</v>
      </c>
      <c r="B65" s="33">
        <v>323688</v>
      </c>
      <c r="C65" s="33">
        <v>295977</v>
      </c>
      <c r="D65" s="33">
        <v>129555</v>
      </c>
      <c r="E65" s="33">
        <v>60834</v>
      </c>
      <c r="F65" s="33">
        <v>98998</v>
      </c>
      <c r="G65" s="33">
        <v>6590</v>
      </c>
      <c r="H65" s="33"/>
      <c r="I65" s="34" t="s">
        <v>26</v>
      </c>
      <c r="J65" s="33">
        <v>127002160</v>
      </c>
      <c r="K65" s="33">
        <v>202354</v>
      </c>
      <c r="L65" s="33">
        <v>133295</v>
      </c>
      <c r="M65" s="33">
        <v>16259</v>
      </c>
      <c r="N65" s="33">
        <v>11559</v>
      </c>
      <c r="O65" s="33">
        <v>41241</v>
      </c>
      <c r="P65" s="33">
        <f>(VLOOKUP(I65,'2017 земля'!$H$6:$Q$91,8,0))*1000</f>
        <v>1161.3708820403824</v>
      </c>
      <c r="Q65" s="39">
        <f t="shared" si="0"/>
        <v>1028.8680483192468</v>
      </c>
      <c r="R65" s="69">
        <f t="shared" si="1"/>
        <v>0.88590825224725389</v>
      </c>
      <c r="S65" s="33">
        <f>(VLOOKUP(I65,'2017 земля'!$H$6:$Q$91,9,0))*1000</f>
        <v>262.81016743998384</v>
      </c>
      <c r="T65" s="33">
        <f t="shared" si="2"/>
        <v>267.26830390899823</v>
      </c>
      <c r="U65" s="70">
        <f t="shared" si="3"/>
        <v>1.016963333315605</v>
      </c>
      <c r="V65" s="33">
        <f>(VLOOKUP(I65,'2017 земля'!$H$6:$Q$91,10,0))*1000</f>
        <v>124.38879073016395</v>
      </c>
      <c r="W65" s="33">
        <f t="shared" si="4"/>
        <v>116.75993454413221</v>
      </c>
      <c r="X65" s="70">
        <f t="shared" si="5"/>
        <v>0.93866926319284683</v>
      </c>
      <c r="Y65" s="41">
        <f>VLOOKUP(I65,'[3]2017'!$AB$1:$AJ$87,9,0)</f>
        <v>1897.0752284631467</v>
      </c>
      <c r="Z65" s="33">
        <f>VLOOKUP(I65,'2018'!$G$10:$N$95,5,0)</f>
        <v>823.49360925136955</v>
      </c>
      <c r="AA65" s="33">
        <f>VLOOKUP(A65,'2017'!$F$10:$K$95,5,0)</f>
        <v>781.33534365043249</v>
      </c>
      <c r="AB65" s="70">
        <f t="shared" si="6"/>
        <v>1.0539566857477249</v>
      </c>
      <c r="AC65" s="33">
        <f>VLOOKUP(I65,'2018'!$G$10:$L$95,6,0)</f>
        <v>905.39716986741178</v>
      </c>
      <c r="AD65" s="33">
        <f>VLOOKUP(A65,'2017'!$F$10:$K$95,6,0)</f>
        <v>831.08087905516516</v>
      </c>
      <c r="AE65" s="70">
        <f t="shared" si="7"/>
        <v>1.0894212497064484</v>
      </c>
      <c r="AF65" s="16" t="str">
        <f t="shared" si="8"/>
        <v/>
      </c>
      <c r="AG65" s="16" t="str">
        <f t="shared" si="9"/>
        <v/>
      </c>
      <c r="AH65" s="16" t="str">
        <f t="shared" si="10"/>
        <v/>
      </c>
      <c r="AI65" s="16" t="str">
        <f t="shared" si="11"/>
        <v/>
      </c>
      <c r="AJ65" s="16" t="str">
        <f t="shared" si="12"/>
        <v/>
      </c>
      <c r="AK65" s="45">
        <f t="shared" si="13"/>
        <v>0.54234435876997378</v>
      </c>
    </row>
    <row r="66" spans="1:37">
      <c r="A66" s="16" t="s">
        <v>25</v>
      </c>
      <c r="B66" s="33">
        <v>884591</v>
      </c>
      <c r="C66" s="33">
        <v>599083</v>
      </c>
      <c r="D66" s="33">
        <v>55559</v>
      </c>
      <c r="E66" s="33">
        <v>187456</v>
      </c>
      <c r="F66" s="33">
        <v>281490</v>
      </c>
      <c r="G66" s="33">
        <v>74578</v>
      </c>
      <c r="H66" s="33"/>
      <c r="I66" s="34" t="s">
        <v>25</v>
      </c>
      <c r="J66" s="33">
        <v>374793862</v>
      </c>
      <c r="K66" s="33">
        <v>938056</v>
      </c>
      <c r="L66" s="33">
        <v>54826</v>
      </c>
      <c r="M66" s="33">
        <v>197477</v>
      </c>
      <c r="N66" s="33">
        <v>137431</v>
      </c>
      <c r="O66" s="33">
        <v>548322</v>
      </c>
      <c r="P66" s="33">
        <f>(VLOOKUP(I66,'2017 земля'!$H$6:$Q$91,8,0))*1000</f>
        <v>1105.178056572898</v>
      </c>
      <c r="Q66" s="39">
        <f t="shared" si="0"/>
        <v>986.80681797728539</v>
      </c>
      <c r="R66" s="69">
        <f t="shared" si="1"/>
        <v>0.89289396591651859</v>
      </c>
      <c r="S66" s="33">
        <f>(VLOOKUP(I66,'2017 земля'!$H$6:$Q$91,9,0))*1000</f>
        <v>1123.0558490070109</v>
      </c>
      <c r="T66" s="33">
        <f t="shared" si="2"/>
        <v>1053.4578781153978</v>
      </c>
      <c r="U66" s="70">
        <f t="shared" si="3"/>
        <v>0.93802804112266491</v>
      </c>
      <c r="V66" s="33">
        <f>(VLOOKUP(I66,'2017 земля'!$H$6:$Q$91,10,0))*1000</f>
        <v>484.21960247967053</v>
      </c>
      <c r="W66" s="33">
        <f t="shared" si="4"/>
        <v>488.2269352374862</v>
      </c>
      <c r="X66" s="70">
        <f t="shared" si="5"/>
        <v>1.0082758581794176</v>
      </c>
      <c r="Y66" s="41">
        <f>VLOOKUP(I66,'[3]2017'!$AB$1:$AJ$87,9,0)</f>
        <v>3024.7188753338746</v>
      </c>
      <c r="Z66" s="33">
        <f>VLOOKUP(I66,'2018'!$G$10:$N$95,5,0)</f>
        <v>2077.7057050921908</v>
      </c>
      <c r="AA66" s="33">
        <f>VLOOKUP(A66,'2017'!$F$10:$K$95,5,0)</f>
        <v>1972.6968118634509</v>
      </c>
      <c r="AB66" s="70">
        <f t="shared" si="6"/>
        <v>1.0532311364814071</v>
      </c>
      <c r="AC66" s="33">
        <f>VLOOKUP(I66,'2018'!$G$10:$L$95,6,0)</f>
        <v>1733.1098637323478</v>
      </c>
      <c r="AD66" s="33">
        <f>VLOOKUP(A66,'2017'!$F$10:$K$95,6,0)</f>
        <v>1655.7992772851856</v>
      </c>
      <c r="AE66" s="70">
        <f t="shared" si="7"/>
        <v>1.0466907961053824</v>
      </c>
      <c r="AF66" s="16" t="str">
        <f t="shared" si="8"/>
        <v/>
      </c>
      <c r="AG66" s="16" t="str">
        <f t="shared" si="9"/>
        <v/>
      </c>
      <c r="AH66" s="16" t="str">
        <f t="shared" si="10"/>
        <v/>
      </c>
      <c r="AI66" s="16" t="str">
        <f t="shared" si="11"/>
        <v/>
      </c>
      <c r="AJ66" s="16" t="str">
        <f t="shared" si="12"/>
        <v/>
      </c>
      <c r="AK66" s="45">
        <f t="shared" si="13"/>
        <v>0.32624744931654504</v>
      </c>
    </row>
    <row r="67" spans="1:37">
      <c r="A67" s="16" t="s">
        <v>24</v>
      </c>
      <c r="B67" s="33">
        <v>390262</v>
      </c>
      <c r="C67" s="33">
        <v>331201</v>
      </c>
      <c r="D67" s="33">
        <v>61332</v>
      </c>
      <c r="E67" s="33">
        <v>78218</v>
      </c>
      <c r="F67" s="33">
        <v>181787</v>
      </c>
      <c r="G67" s="33">
        <v>9864</v>
      </c>
      <c r="H67" s="33"/>
      <c r="I67" s="34" t="s">
        <v>24</v>
      </c>
      <c r="J67" s="33">
        <v>199382046</v>
      </c>
      <c r="K67" s="33">
        <v>363541</v>
      </c>
      <c r="L67" s="33">
        <v>53118</v>
      </c>
      <c r="M67" s="33">
        <v>84911</v>
      </c>
      <c r="N67" s="33">
        <v>73393</v>
      </c>
      <c r="O67" s="33">
        <v>152119</v>
      </c>
      <c r="P67" s="33">
        <f>(VLOOKUP(I67,'2017 земля'!$H$6:$Q$91,8,0))*1000</f>
        <v>1108.5483842439464</v>
      </c>
      <c r="Q67" s="39">
        <f t="shared" si="0"/>
        <v>866.07317550381538</v>
      </c>
      <c r="R67" s="69">
        <f t="shared" si="1"/>
        <v>0.78126781637456055</v>
      </c>
      <c r="S67" s="33">
        <f>(VLOOKUP(I67,'2017 земля'!$H$6:$Q$91,9,0))*1000</f>
        <v>1082.4830169690531</v>
      </c>
      <c r="T67" s="33">
        <f t="shared" si="2"/>
        <v>1085.5685392109233</v>
      </c>
      <c r="U67" s="70">
        <f t="shared" si="3"/>
        <v>1.0028504116863741</v>
      </c>
      <c r="V67" s="33">
        <f>(VLOOKUP(I67,'2017 земля'!$H$6:$Q$91,10,0))*1000</f>
        <v>409.1470750821058</v>
      </c>
      <c r="W67" s="33">
        <f t="shared" si="4"/>
        <v>403.73073982187947</v>
      </c>
      <c r="X67" s="70">
        <f t="shared" si="5"/>
        <v>0.98676188688593358</v>
      </c>
      <c r="Y67" s="41">
        <f>VLOOKUP(I67,'[3]2017'!$AB$1:$AJ$87,9,0)</f>
        <v>4124.5223353971105</v>
      </c>
      <c r="Z67" s="33">
        <f>VLOOKUP(I67,'2018'!$G$10:$N$95,5,0)</f>
        <v>833.0265723206129</v>
      </c>
      <c r="AA67" s="33">
        <f>VLOOKUP(A67,'2017'!$F$10:$K$95,5,0)</f>
        <v>1004.5762089583552</v>
      </c>
      <c r="AB67" s="70">
        <f t="shared" si="6"/>
        <v>0.82923183417251933</v>
      </c>
      <c r="AC67" s="33">
        <f>VLOOKUP(I67,'2018'!$G$10:$L$95,6,0)</f>
        <v>883.04680242943914</v>
      </c>
      <c r="AD67" s="33">
        <f>VLOOKUP(A67,'2017'!$F$10:$K$95,6,0)</f>
        <v>708.85366634646175</v>
      </c>
      <c r="AE67" s="70">
        <f t="shared" si="7"/>
        <v>1.245739204511412</v>
      </c>
      <c r="AF67" s="16" t="str">
        <f t="shared" si="8"/>
        <v/>
      </c>
      <c r="AG67" s="16" t="str">
        <f t="shared" si="9"/>
        <v/>
      </c>
      <c r="AH67" s="16" t="str">
        <f t="shared" si="10"/>
        <v/>
      </c>
      <c r="AI67" s="16" t="str">
        <f t="shared" si="11"/>
        <v/>
      </c>
      <c r="AJ67" s="16" t="str">
        <f t="shared" si="12"/>
        <v/>
      </c>
      <c r="AK67" s="45">
        <f t="shared" si="13"/>
        <v>0.2099814487779782</v>
      </c>
    </row>
    <row r="68" spans="1:37">
      <c r="A68" s="16" t="s">
        <v>23</v>
      </c>
      <c r="B68" s="33">
        <v>856891</v>
      </c>
      <c r="C68" s="33">
        <v>635139</v>
      </c>
      <c r="D68" s="33">
        <v>74530</v>
      </c>
      <c r="E68" s="33">
        <v>87291</v>
      </c>
      <c r="F68" s="33">
        <v>428475</v>
      </c>
      <c r="G68" s="33">
        <v>44843</v>
      </c>
      <c r="H68" s="33"/>
      <c r="I68" s="34" t="s">
        <v>23</v>
      </c>
      <c r="J68" s="33">
        <v>361008986</v>
      </c>
      <c r="K68" s="33">
        <v>659283</v>
      </c>
      <c r="L68" s="33">
        <v>114353</v>
      </c>
      <c r="M68" s="33">
        <v>66070</v>
      </c>
      <c r="N68" s="33">
        <v>173170</v>
      </c>
      <c r="O68" s="33">
        <v>305690</v>
      </c>
      <c r="P68" s="33">
        <f>(VLOOKUP(I68,'2017 земля'!$H$6:$Q$91,8,0))*1000</f>
        <v>1668.3070866141732</v>
      </c>
      <c r="Q68" s="39">
        <f t="shared" si="0"/>
        <v>1534.321749631021</v>
      </c>
      <c r="R68" s="69">
        <f t="shared" si="1"/>
        <v>0.919687845206559</v>
      </c>
      <c r="S68" s="33">
        <f>(VLOOKUP(I68,'2017 земля'!$H$6:$Q$91,9,0))*1000</f>
        <v>747.00547570157426</v>
      </c>
      <c r="T68" s="33">
        <f t="shared" si="2"/>
        <v>756.89360873400472</v>
      </c>
      <c r="U68" s="70">
        <f t="shared" si="3"/>
        <v>1.013237028849278</v>
      </c>
      <c r="V68" s="33">
        <f>(VLOOKUP(I68,'2017 земля'!$H$6:$Q$91,10,0))*1000</f>
        <v>434.93489540992897</v>
      </c>
      <c r="W68" s="33">
        <f t="shared" si="4"/>
        <v>404.15426804364313</v>
      </c>
      <c r="X68" s="70">
        <f t="shared" si="5"/>
        <v>0.9292293451476803</v>
      </c>
      <c r="Y68" s="41">
        <f>VLOOKUP(I68,'[3]2017'!$AB$1:$AJ$87,9,0)</f>
        <v>1901.7289598557632</v>
      </c>
      <c r="Z68" s="33">
        <f>VLOOKUP(I68,'2018'!$G$10:$N$95,5,0)</f>
        <v>867.24088896111812</v>
      </c>
      <c r="AA68" s="33">
        <f>VLOOKUP(A68,'2017'!$F$10:$K$95,5,0)</f>
        <v>862.67063194576019</v>
      </c>
      <c r="AB68" s="70">
        <f t="shared" si="6"/>
        <v>1.0052978006276274</v>
      </c>
      <c r="AC68" s="33">
        <f>VLOOKUP(I68,'2018'!$G$10:$L$95,6,0)</f>
        <v>668.42207961865245</v>
      </c>
      <c r="AD68" s="33">
        <f>VLOOKUP(A68,'2017'!$F$10:$K$95,6,0)</f>
        <v>662.42379378363023</v>
      </c>
      <c r="AE68" s="70">
        <f t="shared" si="7"/>
        <v>1.0090550579422295</v>
      </c>
      <c r="AF68" s="16" t="str">
        <f t="shared" si="8"/>
        <v/>
      </c>
      <c r="AG68" s="16" t="str">
        <f t="shared" si="9"/>
        <v/>
      </c>
      <c r="AH68" s="16" t="str">
        <f t="shared" si="10"/>
        <v/>
      </c>
      <c r="AI68" s="16" t="str">
        <f t="shared" si="11"/>
        <v/>
      </c>
      <c r="AJ68" s="16" t="str">
        <f t="shared" si="12"/>
        <v/>
      </c>
      <c r="AK68" s="45">
        <f t="shared" si="13"/>
        <v>0.80680358874452429</v>
      </c>
    </row>
    <row r="69" spans="1:37">
      <c r="A69" s="16" t="s">
        <v>22</v>
      </c>
      <c r="B69" s="33">
        <v>176674</v>
      </c>
      <c r="C69" s="33">
        <v>142977</v>
      </c>
      <c r="D69" s="33">
        <v>13652</v>
      </c>
      <c r="E69" s="33">
        <v>38357</v>
      </c>
      <c r="F69" s="33">
        <v>70131</v>
      </c>
      <c r="G69" s="33">
        <v>20837</v>
      </c>
      <c r="H69" s="33"/>
      <c r="I69" s="35" t="s">
        <v>22</v>
      </c>
      <c r="J69" s="33">
        <v>54927407</v>
      </c>
      <c r="K69" s="33">
        <v>225283</v>
      </c>
      <c r="L69" s="33">
        <v>3968</v>
      </c>
      <c r="M69" s="33">
        <v>21115</v>
      </c>
      <c r="N69" s="33">
        <v>15278</v>
      </c>
      <c r="O69" s="33">
        <v>184922</v>
      </c>
      <c r="P69" s="33">
        <f>(VLOOKUP(I69,'2017 земля'!$H$6:$Q$91,8,0))*1000</f>
        <v>308.3757370163961</v>
      </c>
      <c r="Q69" s="39">
        <f t="shared" si="0"/>
        <v>290.65338411954292</v>
      </c>
      <c r="R69" s="69">
        <f t="shared" si="1"/>
        <v>0.94253000230069695</v>
      </c>
      <c r="S69" s="33">
        <f>(VLOOKUP(I69,'2017 земля'!$H$6:$Q$91,9,0))*1000</f>
        <v>571.99850058905429</v>
      </c>
      <c r="T69" s="33">
        <f t="shared" si="2"/>
        <v>550.48622155017335</v>
      </c>
      <c r="U69" s="70">
        <f t="shared" si="3"/>
        <v>0.96239102197518489</v>
      </c>
      <c r="V69" s="33">
        <f>(VLOOKUP(I69,'2017 земля'!$H$6:$Q$91,10,0))*1000</f>
        <v>225.25188264709797</v>
      </c>
      <c r="W69" s="33">
        <f t="shared" si="4"/>
        <v>217.8494531662175</v>
      </c>
      <c r="X69" s="70">
        <f t="shared" si="5"/>
        <v>0.96713710272300879</v>
      </c>
      <c r="Y69" s="41">
        <v>2519.7169757570578</v>
      </c>
      <c r="Z69" s="33">
        <f>VLOOKUP(I69,'2018'!$G$10:$N$95,5,0)</f>
        <v>1271.4681440443214</v>
      </c>
      <c r="AA69" s="33">
        <f>VLOOKUP(A69,'2017'!$F$10:$K$95,5,0)</f>
        <v>1295.2192576382461</v>
      </c>
      <c r="AB69" s="70">
        <f t="shared" si="6"/>
        <v>0.98166247648507532</v>
      </c>
      <c r="AC69" s="33">
        <f>VLOOKUP(I69,'2018'!$G$10:$L$95,6,0)</f>
        <v>929.56301625366382</v>
      </c>
      <c r="AD69" s="33">
        <f>VLOOKUP(A69,'2017'!$F$10:$K$95,6,0)</f>
        <v>886.46439608198568</v>
      </c>
      <c r="AE69" s="70">
        <f t="shared" si="7"/>
        <v>1.0486185574538203</v>
      </c>
      <c r="AF69" s="16" t="str">
        <f t="shared" si="8"/>
        <v/>
      </c>
      <c r="AG69" s="16" t="str">
        <f t="shared" si="9"/>
        <v/>
      </c>
      <c r="AH69" s="16" t="str">
        <f t="shared" si="10"/>
        <v/>
      </c>
      <c r="AI69" s="16" t="str">
        <f t="shared" si="11"/>
        <v/>
      </c>
      <c r="AJ69" s="16" t="str">
        <f t="shared" si="12"/>
        <v/>
      </c>
      <c r="AK69" s="45">
        <f t="shared" si="13"/>
        <v>0.1153515997693412</v>
      </c>
    </row>
    <row r="70" spans="1:37">
      <c r="A70" s="16" t="s">
        <v>21</v>
      </c>
      <c r="B70" s="33">
        <v>16973</v>
      </c>
      <c r="C70" s="33">
        <v>13390</v>
      </c>
      <c r="D70" s="33">
        <v>1182</v>
      </c>
      <c r="E70" s="33">
        <v>3839</v>
      </c>
      <c r="F70" s="33">
        <v>2864</v>
      </c>
      <c r="G70" s="33">
        <v>5505</v>
      </c>
      <c r="H70" s="33"/>
      <c r="I70" s="35" t="s">
        <v>21</v>
      </c>
      <c r="J70" s="33">
        <v>12364592</v>
      </c>
      <c r="K70" s="33">
        <v>38255</v>
      </c>
      <c r="L70" s="33">
        <v>1067</v>
      </c>
      <c r="M70" s="33">
        <v>2664</v>
      </c>
      <c r="N70" s="33">
        <v>1191</v>
      </c>
      <c r="O70" s="33">
        <v>33333</v>
      </c>
      <c r="P70" s="33">
        <f>(VLOOKUP(I70,'2017 земля'!$H$6:$Q$91,8,0))*1000</f>
        <v>992.68738574040219</v>
      </c>
      <c r="Q70" s="39">
        <f t="shared" si="0"/>
        <v>902.7072758037225</v>
      </c>
      <c r="R70" s="69">
        <f t="shared" si="1"/>
        <v>0.90935705315770943</v>
      </c>
      <c r="S70" s="33">
        <f>(VLOOKUP(I70,'2017 земля'!$H$6:$Q$91,9,0))*1000</f>
        <v>791.13557358053299</v>
      </c>
      <c r="T70" s="33">
        <f t="shared" si="2"/>
        <v>693.93071112268819</v>
      </c>
      <c r="U70" s="70">
        <f t="shared" si="3"/>
        <v>0.87713248436306102</v>
      </c>
      <c r="V70" s="33">
        <f>(VLOOKUP(I70,'2017 земля'!$H$6:$Q$91,10,0))*1000</f>
        <v>452.68735806207417</v>
      </c>
      <c r="W70" s="33">
        <f t="shared" si="4"/>
        <v>415.85195530726253</v>
      </c>
      <c r="X70" s="70">
        <f t="shared" si="5"/>
        <v>0.91862948655667864</v>
      </c>
      <c r="Y70" s="41">
        <v>4909.2912782181338</v>
      </c>
      <c r="Z70" s="33">
        <f>VLOOKUP(I70,'2018'!$G$10:$N$95,5,0)</f>
        <v>1567.0679277730007</v>
      </c>
      <c r="AA70" s="33">
        <f>VLOOKUP(A70,'2017'!$F$10:$K$95,5,0)</f>
        <v>1259.2768791627022</v>
      </c>
      <c r="AB70" s="70">
        <f t="shared" si="6"/>
        <v>1.2444188833316385</v>
      </c>
      <c r="AC70" s="33">
        <f>VLOOKUP(I70,'2018'!$G$10:$L$95,6,0)</f>
        <v>626.75175373311583</v>
      </c>
      <c r="AD70" s="33">
        <f>VLOOKUP(A70,'2017'!$F$10:$K$95,6,0)</f>
        <v>590.32843757092371</v>
      </c>
      <c r="AE70" s="70">
        <f t="shared" si="7"/>
        <v>1.061700087348098</v>
      </c>
      <c r="AF70" s="16" t="str">
        <f t="shared" si="8"/>
        <v/>
      </c>
      <c r="AG70" s="16" t="str">
        <f t="shared" si="9"/>
        <v/>
      </c>
      <c r="AH70" s="16" t="str">
        <f t="shared" si="10"/>
        <v/>
      </c>
      <c r="AI70" s="16" t="str">
        <f t="shared" si="11"/>
        <v/>
      </c>
      <c r="AJ70" s="16" t="str">
        <f t="shared" si="12"/>
        <v/>
      </c>
      <c r="AK70" s="45">
        <f t="shared" si="13"/>
        <v>0.18387731031746141</v>
      </c>
    </row>
    <row r="71" spans="1:37">
      <c r="A71" s="16" t="s">
        <v>20</v>
      </c>
      <c r="B71" s="33">
        <v>110108</v>
      </c>
      <c r="C71" s="33">
        <v>98311</v>
      </c>
      <c r="D71" s="33">
        <v>23759</v>
      </c>
      <c r="E71" s="33">
        <v>22428</v>
      </c>
      <c r="F71" s="33">
        <v>48972</v>
      </c>
      <c r="G71" s="33">
        <v>3152</v>
      </c>
      <c r="H71" s="33"/>
      <c r="I71" s="34" t="s">
        <v>20</v>
      </c>
      <c r="J71" s="33">
        <v>25132663</v>
      </c>
      <c r="K71" s="33">
        <v>67542</v>
      </c>
      <c r="L71" s="33">
        <v>6354</v>
      </c>
      <c r="M71" s="33">
        <v>16282</v>
      </c>
      <c r="N71" s="33">
        <v>23371</v>
      </c>
      <c r="O71" s="33">
        <v>21535</v>
      </c>
      <c r="P71" s="33">
        <f>(VLOOKUP(I71,'2017 земля'!$H$6:$Q$91,8,0))*1000</f>
        <v>281.24011388801011</v>
      </c>
      <c r="Q71" s="39">
        <f t="shared" ref="Q71:Q91" si="14">(L71/D71)*1000</f>
        <v>267.43549812702554</v>
      </c>
      <c r="R71" s="69">
        <f t="shared" ref="R71:R91" si="15">Q71/P71</f>
        <v>0.9509151963774215</v>
      </c>
      <c r="S71" s="33">
        <f>(VLOOKUP(I71,'2017 земля'!$H$6:$Q$91,9,0))*1000</f>
        <v>743.93792434529587</v>
      </c>
      <c r="T71" s="33">
        <f t="shared" ref="T71:T91" si="16">(M71/E71)*1000</f>
        <v>725.96754057428211</v>
      </c>
      <c r="U71" s="70">
        <f t="shared" ref="U71:U91" si="17">T71/S71</f>
        <v>0.97584424293622529</v>
      </c>
      <c r="V71" s="33">
        <f>(VLOOKUP(I71,'2017 земля'!$H$6:$Q$91,10,0))*1000</f>
        <v>503.26717307849378</v>
      </c>
      <c r="W71" s="33">
        <f t="shared" ref="W71:W91" si="18">(N71/F71)*1000</f>
        <v>477.23188760924614</v>
      </c>
      <c r="X71" s="70">
        <f t="shared" ref="X71:X91" si="19">W71/V71</f>
        <v>0.94826746733749911</v>
      </c>
      <c r="Y71" s="41">
        <f>VLOOKUP(I71,'[3]2017'!$AB$1:$AJ$87,9,0)</f>
        <v>1581.5859825425966</v>
      </c>
      <c r="Z71" s="33">
        <f>VLOOKUP(I71,'2018'!$G$10:$N$95,5,0)</f>
        <v>705.46205827917186</v>
      </c>
      <c r="AA71" s="33">
        <f>VLOOKUP(A71,'2017'!$F$10:$K$95,5,0)</f>
        <v>677.29452342895604</v>
      </c>
      <c r="AB71" s="70">
        <f t="shared" ref="AB71:AB91" si="20">Z71/AA71</f>
        <v>1.041588310366975</v>
      </c>
      <c r="AC71" s="33">
        <f>VLOOKUP(I71,'2018'!$G$10:$L$95,6,0)</f>
        <v>805.69232616788759</v>
      </c>
      <c r="AD71" s="33">
        <f>VLOOKUP(A71,'2017'!$F$10:$K$95,6,0)</f>
        <v>769.62638921730911</v>
      </c>
      <c r="AE71" s="70">
        <f t="shared" ref="AE71:AE91" si="21">AC71/AD71</f>
        <v>1.0468616168258689</v>
      </c>
      <c r="AF71" s="16" t="str">
        <f t="shared" ref="AF71:AF91" si="22">IF(Y71&lt;Z71,1,"")</f>
        <v/>
      </c>
      <c r="AG71" s="16" t="str">
        <f t="shared" ref="AG71:AG91" si="23">IF(Y71&lt;AC71,1,"")</f>
        <v/>
      </c>
      <c r="AH71" s="16" t="str">
        <f t="shared" ref="AH71:AH91" si="24">IF(Y71&lt;T71,1,"")</f>
        <v/>
      </c>
      <c r="AI71" s="16" t="str">
        <f t="shared" ref="AI71:AI91" si="25">IF(Y71&lt;W71,1,"")</f>
        <v/>
      </c>
      <c r="AJ71" s="16" t="str">
        <f t="shared" ref="AJ71:AJ91" si="26">IF(Y71&lt;Q71,1,"")</f>
        <v/>
      </c>
      <c r="AK71" s="45">
        <f t="shared" ref="AK71:AK91" si="27">Q71/Y71</f>
        <v>0.16909324000019882</v>
      </c>
    </row>
    <row r="72" spans="1:37">
      <c r="A72" s="16" t="s">
        <v>18</v>
      </c>
      <c r="B72" s="33">
        <v>68804</v>
      </c>
      <c r="C72" s="33">
        <v>63137</v>
      </c>
      <c r="D72" s="33">
        <v>603</v>
      </c>
      <c r="E72" s="33">
        <v>21218</v>
      </c>
      <c r="F72" s="33">
        <v>33467</v>
      </c>
      <c r="G72" s="33">
        <v>7849</v>
      </c>
      <c r="H72" s="33"/>
      <c r="I72" s="34" t="s">
        <v>18</v>
      </c>
      <c r="J72" s="33">
        <v>15815645</v>
      </c>
      <c r="K72" s="33">
        <v>59936</v>
      </c>
      <c r="L72" s="33">
        <v>232</v>
      </c>
      <c r="M72" s="33">
        <v>15901</v>
      </c>
      <c r="N72" s="33">
        <v>9714</v>
      </c>
      <c r="O72" s="33">
        <v>34089</v>
      </c>
      <c r="P72" s="33">
        <f>(VLOOKUP(I72,'2017 земля'!$H$6:$Q$91,8,0))*1000</f>
        <v>269.61602671118527</v>
      </c>
      <c r="Q72" s="39">
        <f t="shared" si="14"/>
        <v>384.74295190713104</v>
      </c>
      <c r="R72" s="69">
        <f t="shared" si="15"/>
        <v>1.4270032705410001</v>
      </c>
      <c r="S72" s="33">
        <f>(VLOOKUP(I72,'2017 земля'!$H$6:$Q$91,9,0))*1000</f>
        <v>864.81409866858178</v>
      </c>
      <c r="T72" s="33">
        <f t="shared" si="16"/>
        <v>749.41087755679132</v>
      </c>
      <c r="U72" s="70">
        <f t="shared" si="17"/>
        <v>0.86655719270828424</v>
      </c>
      <c r="V72" s="33">
        <f>(VLOOKUP(I72,'2017 земля'!$H$6:$Q$91,10,0))*1000</f>
        <v>308.76929995502923</v>
      </c>
      <c r="W72" s="33">
        <f t="shared" si="18"/>
        <v>290.25607314668179</v>
      </c>
      <c r="X72" s="70">
        <f t="shared" si="19"/>
        <v>0.94004187977547049</v>
      </c>
      <c r="Y72" s="41">
        <f>VLOOKUP(I72,'[3]2017'!$AB$1:$AJ$87,9,0)</f>
        <v>1600.0061880230814</v>
      </c>
      <c r="Z72" s="33">
        <f>VLOOKUP(I72,'2018'!$G$10:$N$95,5,0)</f>
        <v>445.60717571297147</v>
      </c>
      <c r="AA72" s="33">
        <f>VLOOKUP(A72,'2017'!$F$10:$K$95,5,0)</f>
        <v>360.10143702451398</v>
      </c>
      <c r="AB72" s="70">
        <f t="shared" si="20"/>
        <v>1.2374490349024536</v>
      </c>
      <c r="AC72" s="33">
        <f>VLOOKUP(I72,'2018'!$G$10:$L$95,6,0)</f>
        <v>526.61506870952462</v>
      </c>
      <c r="AD72" s="33">
        <f>VLOOKUP(A72,'2017'!$F$10:$K$95,6,0)</f>
        <v>531.65684348395553</v>
      </c>
      <c r="AE72" s="70">
        <f t="shared" si="21"/>
        <v>0.99051686282942941</v>
      </c>
      <c r="AF72" s="16" t="str">
        <f t="shared" si="22"/>
        <v/>
      </c>
      <c r="AG72" s="16" t="str">
        <f t="shared" si="23"/>
        <v/>
      </c>
      <c r="AH72" s="16" t="str">
        <f t="shared" si="24"/>
        <v/>
      </c>
      <c r="AI72" s="16" t="str">
        <f t="shared" si="25"/>
        <v/>
      </c>
      <c r="AJ72" s="16" t="str">
        <f t="shared" si="26"/>
        <v/>
      </c>
      <c r="AK72" s="45">
        <f t="shared" si="27"/>
        <v>0.24046341494623069</v>
      </c>
    </row>
    <row r="73" spans="1:37">
      <c r="A73" s="16" t="s">
        <v>17</v>
      </c>
      <c r="B73" s="33">
        <v>176653</v>
      </c>
      <c r="C73" s="33">
        <v>152405</v>
      </c>
      <c r="D73" s="33">
        <v>13121</v>
      </c>
      <c r="E73" s="33">
        <v>52888</v>
      </c>
      <c r="F73" s="33">
        <v>66583</v>
      </c>
      <c r="G73" s="33">
        <v>19813</v>
      </c>
      <c r="H73" s="33"/>
      <c r="I73" s="34" t="s">
        <v>17</v>
      </c>
      <c r="J73" s="33">
        <v>58282184</v>
      </c>
      <c r="K73" s="33">
        <v>177136</v>
      </c>
      <c r="L73" s="33">
        <v>11532</v>
      </c>
      <c r="M73" s="33">
        <v>36368</v>
      </c>
      <c r="N73" s="33">
        <v>23355</v>
      </c>
      <c r="O73" s="33">
        <v>105881</v>
      </c>
      <c r="P73" s="33">
        <f>(VLOOKUP(I73,'2017 земля'!$H$6:$Q$91,8,0))*1000</f>
        <v>1121.4778177458033</v>
      </c>
      <c r="Q73" s="39">
        <f t="shared" si="14"/>
        <v>878.89642557731884</v>
      </c>
      <c r="R73" s="69">
        <f t="shared" si="15"/>
        <v>0.7836948815839454</v>
      </c>
      <c r="S73" s="33">
        <f>(VLOOKUP(I73,'2017 земля'!$H$6:$Q$91,9,0))*1000</f>
        <v>722.29420068454738</v>
      </c>
      <c r="T73" s="33">
        <f t="shared" si="16"/>
        <v>687.64180910603545</v>
      </c>
      <c r="U73" s="70">
        <f t="shared" si="17"/>
        <v>0.95202454685961702</v>
      </c>
      <c r="V73" s="33">
        <f>(VLOOKUP(I73,'2017 земля'!$H$6:$Q$91,10,0))*1000</f>
        <v>419.52498733498226</v>
      </c>
      <c r="W73" s="33">
        <f t="shared" si="18"/>
        <v>350.76521033897541</v>
      </c>
      <c r="X73" s="70">
        <f t="shared" si="19"/>
        <v>0.83610087820322476</v>
      </c>
      <c r="Y73" s="41">
        <f>VLOOKUP(I73,'[3]2017'!$AB$1:$AJ$87,9,0)</f>
        <v>1848.7446338810475</v>
      </c>
      <c r="Z73" s="33">
        <f>VLOOKUP(I73,'2018'!$G$10:$N$95,5,0)</f>
        <v>739.98023005032348</v>
      </c>
      <c r="AA73" s="33">
        <f>VLOOKUP(A73,'2017'!$F$10:$K$95,5,0)</f>
        <v>721.55729190190141</v>
      </c>
      <c r="AB73" s="70">
        <f t="shared" si="20"/>
        <v>1.0255321903820864</v>
      </c>
      <c r="AC73" s="33">
        <f>VLOOKUP(I73,'2018'!$G$10:$L$95,6,0)</f>
        <v>535.47729330180971</v>
      </c>
      <c r="AD73" s="33">
        <f>VLOOKUP(A73,'2017'!$F$10:$K$95,6,0)</f>
        <v>507.17340937444311</v>
      </c>
      <c r="AE73" s="70">
        <f t="shared" si="21"/>
        <v>1.0558071133151028</v>
      </c>
      <c r="AF73" s="16" t="str">
        <f t="shared" si="22"/>
        <v/>
      </c>
      <c r="AG73" s="16" t="str">
        <f t="shared" si="23"/>
        <v/>
      </c>
      <c r="AH73" s="16" t="str">
        <f t="shared" si="24"/>
        <v/>
      </c>
      <c r="AI73" s="16" t="str">
        <f t="shared" si="25"/>
        <v/>
      </c>
      <c r="AJ73" s="16" t="str">
        <f t="shared" si="26"/>
        <v/>
      </c>
      <c r="AK73" s="45">
        <f t="shared" si="27"/>
        <v>0.47540174530879481</v>
      </c>
    </row>
    <row r="74" spans="1:37">
      <c r="A74" s="16" t="s">
        <v>16</v>
      </c>
      <c r="B74" s="33">
        <v>637326</v>
      </c>
      <c r="C74" s="33">
        <v>569999</v>
      </c>
      <c r="D74" s="33">
        <v>50735</v>
      </c>
      <c r="E74" s="33">
        <v>135801</v>
      </c>
      <c r="F74" s="33">
        <v>365199</v>
      </c>
      <c r="G74" s="33">
        <v>18264</v>
      </c>
      <c r="H74" s="33"/>
      <c r="I74" s="34" t="s">
        <v>16</v>
      </c>
      <c r="J74" s="33">
        <v>311704411</v>
      </c>
      <c r="K74" s="33">
        <v>687869</v>
      </c>
      <c r="L74" s="33">
        <v>205556</v>
      </c>
      <c r="M74" s="33">
        <v>108234</v>
      </c>
      <c r="N74" s="33">
        <v>162541</v>
      </c>
      <c r="O74" s="33">
        <v>211538</v>
      </c>
      <c r="P74" s="33">
        <f>(VLOOKUP(I74,'2017 земля'!$H$6:$Q$91,8,0))*1000</f>
        <v>4534.4359792494197</v>
      </c>
      <c r="Q74" s="39">
        <f t="shared" si="14"/>
        <v>4051.5620380408004</v>
      </c>
      <c r="R74" s="69">
        <f t="shared" si="15"/>
        <v>0.89350959117774365</v>
      </c>
      <c r="S74" s="33">
        <f>(VLOOKUP(I74,'2017 земля'!$H$6:$Q$91,9,0))*1000</f>
        <v>830.14489764347968</v>
      </c>
      <c r="T74" s="33">
        <f t="shared" si="16"/>
        <v>797.00444032076348</v>
      </c>
      <c r="U74" s="70">
        <f t="shared" si="17"/>
        <v>0.96007870744397572</v>
      </c>
      <c r="V74" s="33">
        <f>(VLOOKUP(I74,'2017 земля'!$H$6:$Q$91,10,0))*1000</f>
        <v>465.00819672131149</v>
      </c>
      <c r="W74" s="33">
        <f t="shared" si="18"/>
        <v>445.07515080818951</v>
      </c>
      <c r="X74" s="70">
        <f t="shared" si="19"/>
        <v>0.95713399020992262</v>
      </c>
      <c r="Y74" s="41">
        <f>VLOOKUP(I74,'[3]2017'!$AB$1:$AJ$87,9,0)</f>
        <v>2201.7193412064653</v>
      </c>
      <c r="Z74" s="33">
        <f>VLOOKUP(I74,'2018'!$G$10:$N$95,5,0)</f>
        <v>1201.6133386607346</v>
      </c>
      <c r="AA74" s="33">
        <f>VLOOKUP(A74,'2017'!$F$10:$K$95,5,0)</f>
        <v>1223.323436492926</v>
      </c>
      <c r="AB74" s="70">
        <f t="shared" si="20"/>
        <v>0.98225318244990811</v>
      </c>
      <c r="AC74" s="33">
        <f>VLOOKUP(I74,'2018'!$G$10:$L$95,6,0)</f>
        <v>1167.0997645361788</v>
      </c>
      <c r="AD74" s="33">
        <f>VLOOKUP(A74,'2017'!$F$10:$K$95,6,0)</f>
        <v>1111.090393403015</v>
      </c>
      <c r="AE74" s="70">
        <f t="shared" si="21"/>
        <v>1.0504093739498728</v>
      </c>
      <c r="AF74" s="16" t="str">
        <f t="shared" si="22"/>
        <v/>
      </c>
      <c r="AG74" s="16" t="str">
        <f t="shared" si="23"/>
        <v/>
      </c>
      <c r="AH74" s="16" t="str">
        <f t="shared" si="24"/>
        <v/>
      </c>
      <c r="AI74" s="16" t="str">
        <f t="shared" si="25"/>
        <v/>
      </c>
      <c r="AJ74" s="16">
        <f t="shared" si="26"/>
        <v>1</v>
      </c>
      <c r="AK74" s="45">
        <f t="shared" si="27"/>
        <v>1.8401809723035298</v>
      </c>
    </row>
    <row r="75" spans="1:37">
      <c r="A75" s="16" t="s">
        <v>15</v>
      </c>
      <c r="B75" s="33">
        <v>665402</v>
      </c>
      <c r="C75" s="33">
        <v>573083</v>
      </c>
      <c r="D75" s="33">
        <v>31622</v>
      </c>
      <c r="E75" s="33">
        <v>80699</v>
      </c>
      <c r="F75" s="33">
        <v>412414</v>
      </c>
      <c r="G75" s="33">
        <v>48348</v>
      </c>
      <c r="H75" s="33"/>
      <c r="I75" s="34" t="s">
        <v>15</v>
      </c>
      <c r="J75" s="33">
        <v>319832242</v>
      </c>
      <c r="K75" s="33">
        <v>588470</v>
      </c>
      <c r="L75" s="33">
        <v>69038</v>
      </c>
      <c r="M75" s="33">
        <v>51067</v>
      </c>
      <c r="N75" s="33">
        <v>175576</v>
      </c>
      <c r="O75" s="33">
        <v>292789</v>
      </c>
      <c r="P75" s="33">
        <f>(VLOOKUP(I75,'2017 земля'!$H$6:$Q$91,8,0))*1000</f>
        <v>2311.3842459477396</v>
      </c>
      <c r="Q75" s="39">
        <f t="shared" si="14"/>
        <v>2183.2268673708177</v>
      </c>
      <c r="R75" s="69">
        <f t="shared" si="15"/>
        <v>0.94455384092817796</v>
      </c>
      <c r="S75" s="33">
        <f>(VLOOKUP(I75,'2017 земля'!$H$6:$Q$91,9,0))*1000</f>
        <v>673.45333333333338</v>
      </c>
      <c r="T75" s="33">
        <f t="shared" si="16"/>
        <v>632.80833715411586</v>
      </c>
      <c r="U75" s="70">
        <f t="shared" si="17"/>
        <v>0.93964690028625963</v>
      </c>
      <c r="V75" s="33">
        <f>(VLOOKUP(I75,'2017 земля'!$H$6:$Q$91,10,0))*1000</f>
        <v>447.79788107412833</v>
      </c>
      <c r="W75" s="33">
        <f t="shared" si="18"/>
        <v>425.7275456216326</v>
      </c>
      <c r="X75" s="70">
        <f t="shared" si="19"/>
        <v>0.95071362240581436</v>
      </c>
      <c r="Y75" s="41">
        <f>VLOOKUP(I75,'[3]2017'!$AB$1:$AJ$87,9,0)</f>
        <v>1794.7366982382769</v>
      </c>
      <c r="Z75" s="33">
        <f>VLOOKUP(I75,'2018'!$G$10:$N$95,5,0)</f>
        <v>1134.4786399205207</v>
      </c>
      <c r="AA75" s="33">
        <f>VLOOKUP(A75,'2017'!$F$10:$K$95,5,0)</f>
        <v>1111.9572085321481</v>
      </c>
      <c r="AB75" s="70">
        <f t="shared" si="20"/>
        <v>1.0202538651807493</v>
      </c>
      <c r="AC75" s="33">
        <f>VLOOKUP(I75,'2018'!$G$10:$L$95,6,0)</f>
        <v>1137.3508909483505</v>
      </c>
      <c r="AD75" s="33">
        <f>VLOOKUP(A75,'2017'!$F$10:$K$95,6,0)</f>
        <v>1082.7968698288655</v>
      </c>
      <c r="AE75" s="70">
        <f t="shared" si="21"/>
        <v>1.0503825072269624</v>
      </c>
      <c r="AF75" s="16" t="str">
        <f t="shared" si="22"/>
        <v/>
      </c>
      <c r="AG75" s="16" t="str">
        <f t="shared" si="23"/>
        <v/>
      </c>
      <c r="AH75" s="16" t="str">
        <f t="shared" si="24"/>
        <v/>
      </c>
      <c r="AI75" s="16" t="str">
        <f t="shared" si="25"/>
        <v/>
      </c>
      <c r="AJ75" s="16">
        <f t="shared" si="26"/>
        <v>1</v>
      </c>
      <c r="AK75" s="45">
        <f t="shared" si="27"/>
        <v>1.2164608154019945</v>
      </c>
    </row>
    <row r="76" spans="1:37">
      <c r="A76" s="16" t="s">
        <v>14</v>
      </c>
      <c r="B76" s="33">
        <v>517387</v>
      </c>
      <c r="C76" s="33">
        <v>478535</v>
      </c>
      <c r="D76" s="33">
        <v>45547</v>
      </c>
      <c r="E76" s="33">
        <v>160280</v>
      </c>
      <c r="F76" s="33">
        <v>247530</v>
      </c>
      <c r="G76" s="33">
        <v>25178</v>
      </c>
      <c r="H76" s="33"/>
      <c r="I76" s="34" t="s">
        <v>14</v>
      </c>
      <c r="J76" s="33">
        <v>173951680</v>
      </c>
      <c r="K76" s="33">
        <v>632344</v>
      </c>
      <c r="L76" s="33">
        <v>34359</v>
      </c>
      <c r="M76" s="33">
        <v>100305</v>
      </c>
      <c r="N76" s="33">
        <v>93105</v>
      </c>
      <c r="O76" s="33">
        <v>404575</v>
      </c>
      <c r="P76" s="33">
        <f>(VLOOKUP(I76,'2017 земля'!$H$6:$Q$91,8,0))*1000</f>
        <v>766.86729334325196</v>
      </c>
      <c r="Q76" s="39">
        <f t="shared" si="14"/>
        <v>754.36362438799483</v>
      </c>
      <c r="R76" s="69">
        <f t="shared" si="15"/>
        <v>0.98369513335124015</v>
      </c>
      <c r="S76" s="33">
        <f>(VLOOKUP(I76,'2017 земля'!$H$6:$Q$91,9,0))*1000</f>
        <v>643.47552955495792</v>
      </c>
      <c r="T76" s="33">
        <f t="shared" si="16"/>
        <v>625.81108060893428</v>
      </c>
      <c r="U76" s="70">
        <f t="shared" si="17"/>
        <v>0.97254837498134428</v>
      </c>
      <c r="V76" s="33">
        <f>(VLOOKUP(I76,'2017 земля'!$H$6:$Q$91,10,0))*1000</f>
        <v>393.15643603325844</v>
      </c>
      <c r="W76" s="33">
        <f t="shared" si="18"/>
        <v>376.13622591201067</v>
      </c>
      <c r="X76" s="70">
        <f t="shared" si="19"/>
        <v>0.9567088096204841</v>
      </c>
      <c r="Y76" s="41">
        <f>VLOOKUP(I76,'[3]2017'!$AB$1:$AJ$87,9,0)</f>
        <v>2056.223227208</v>
      </c>
      <c r="Z76" s="33">
        <f>VLOOKUP(I76,'2018'!$G$10:$N$95,5,0)</f>
        <v>1809.7533384157587</v>
      </c>
      <c r="AA76" s="33">
        <f>VLOOKUP(A76,'2017'!$F$10:$K$95,5,0)</f>
        <v>1754.8938776471696</v>
      </c>
      <c r="AB76" s="70">
        <f t="shared" si="20"/>
        <v>1.0312608423035474</v>
      </c>
      <c r="AC76" s="33">
        <f>VLOOKUP(I76,'2018'!$G$10:$L$95,6,0)</f>
        <v>2017.3996024207374</v>
      </c>
      <c r="AD76" s="33">
        <f>VLOOKUP(A76,'2017'!$F$10:$K$95,6,0)</f>
        <v>2033.1069101783617</v>
      </c>
      <c r="AE76" s="70">
        <f t="shared" si="21"/>
        <v>0.99227423423776262</v>
      </c>
      <c r="AF76" s="16" t="str">
        <f t="shared" si="22"/>
        <v/>
      </c>
      <c r="AG76" s="16" t="str">
        <f t="shared" si="23"/>
        <v/>
      </c>
      <c r="AH76" s="16" t="str">
        <f t="shared" si="24"/>
        <v/>
      </c>
      <c r="AI76" s="16" t="str">
        <f t="shared" si="25"/>
        <v/>
      </c>
      <c r="AJ76" s="16" t="str">
        <f t="shared" si="26"/>
        <v/>
      </c>
      <c r="AK76" s="45">
        <f t="shared" si="27"/>
        <v>0.36686854540218955</v>
      </c>
    </row>
    <row r="77" spans="1:37">
      <c r="A77" s="16" t="s">
        <v>13</v>
      </c>
      <c r="B77" s="33">
        <v>489039</v>
      </c>
      <c r="C77" s="33">
        <v>356570</v>
      </c>
      <c r="D77" s="33">
        <v>25038</v>
      </c>
      <c r="E77" s="33">
        <v>117432</v>
      </c>
      <c r="F77" s="33">
        <v>185304</v>
      </c>
      <c r="G77" s="33">
        <v>28796</v>
      </c>
      <c r="H77" s="33"/>
      <c r="I77" s="35" t="s">
        <v>13</v>
      </c>
      <c r="J77" s="33">
        <v>168230310</v>
      </c>
      <c r="K77" s="33">
        <v>363413</v>
      </c>
      <c r="L77" s="33">
        <v>20557</v>
      </c>
      <c r="M77" s="33">
        <v>71876</v>
      </c>
      <c r="N77" s="33">
        <v>67405</v>
      </c>
      <c r="O77" s="33">
        <v>203575</v>
      </c>
      <c r="P77" s="33">
        <f>(VLOOKUP(I77,'2017 земля'!$H$6:$Q$91,8,0))*1000</f>
        <v>976.39705579999179</v>
      </c>
      <c r="Q77" s="39">
        <f t="shared" si="14"/>
        <v>821.03203131240514</v>
      </c>
      <c r="R77" s="69">
        <f t="shared" si="15"/>
        <v>0.84087925750627002</v>
      </c>
      <c r="S77" s="33">
        <f>(VLOOKUP(I77,'2017 земля'!$H$6:$Q$91,9,0))*1000</f>
        <v>662.14857163566523</v>
      </c>
      <c r="T77" s="33">
        <f t="shared" si="16"/>
        <v>612.06485455412496</v>
      </c>
      <c r="U77" s="70">
        <f t="shared" si="17"/>
        <v>0.92436181360654224</v>
      </c>
      <c r="V77" s="33">
        <f>(VLOOKUP(I77,'2017 земля'!$H$6:$Q$91,10,0))*1000</f>
        <v>385.54025915825486</v>
      </c>
      <c r="W77" s="33">
        <f t="shared" si="18"/>
        <v>363.75361568017962</v>
      </c>
      <c r="X77" s="70">
        <f t="shared" si="19"/>
        <v>0.94349061359858566</v>
      </c>
      <c r="Y77" s="41">
        <f>VLOOKUP(I77,'[3]2017'!$AB$1:$AJ$87,9,0)</f>
        <v>1961.2946101424379</v>
      </c>
      <c r="Z77" s="33">
        <f>VLOOKUP(I77,'2018'!$G$10:$N$95,5,0)</f>
        <v>611.86445072467518</v>
      </c>
      <c r="AA77" s="33">
        <f>VLOOKUP(A77,'2017'!$F$10:$K$95,5,0)</f>
        <v>590.40868647262857</v>
      </c>
      <c r="AB77" s="70">
        <f t="shared" si="20"/>
        <v>1.0363405294394179</v>
      </c>
      <c r="AC77" s="33">
        <f>VLOOKUP(I77,'2018'!$G$10:$L$95,6,0)</f>
        <v>423.16504405525944</v>
      </c>
      <c r="AD77" s="33">
        <f>VLOOKUP(A77,'2017'!$F$10:$K$95,6,0)</f>
        <v>398.25173086190665</v>
      </c>
      <c r="AE77" s="70">
        <f t="shared" si="21"/>
        <v>1.062556697843936</v>
      </c>
      <c r="AF77" s="16" t="str">
        <f t="shared" si="22"/>
        <v/>
      </c>
      <c r="AG77" s="16" t="str">
        <f t="shared" si="23"/>
        <v/>
      </c>
      <c r="AH77" s="16" t="str">
        <f t="shared" si="24"/>
        <v/>
      </c>
      <c r="AI77" s="16" t="str">
        <f t="shared" si="25"/>
        <v/>
      </c>
      <c r="AJ77" s="16" t="str">
        <f t="shared" si="26"/>
        <v/>
      </c>
      <c r="AK77" s="45">
        <f t="shared" si="27"/>
        <v>0.41861739030261147</v>
      </c>
    </row>
    <row r="78" spans="1:37">
      <c r="A78" s="16" t="s">
        <v>12</v>
      </c>
      <c r="B78" s="33">
        <v>572541</v>
      </c>
      <c r="C78" s="33">
        <v>477822</v>
      </c>
      <c r="D78" s="33">
        <v>21248</v>
      </c>
      <c r="E78" s="33">
        <v>98038</v>
      </c>
      <c r="F78" s="33">
        <v>333301</v>
      </c>
      <c r="G78" s="33">
        <v>25235</v>
      </c>
      <c r="H78" s="33"/>
      <c r="I78" s="34" t="s">
        <v>12</v>
      </c>
      <c r="J78" s="33">
        <v>192332384</v>
      </c>
      <c r="K78" s="33">
        <v>492877</v>
      </c>
      <c r="L78" s="33">
        <v>76135</v>
      </c>
      <c r="M78" s="33">
        <v>38016</v>
      </c>
      <c r="N78" s="33">
        <v>82077</v>
      </c>
      <c r="O78" s="33">
        <v>296649</v>
      </c>
      <c r="P78" s="33">
        <f>(VLOOKUP(I78,'2017 земля'!$H$6:$Q$91,8,0))*1000</f>
        <v>4059.1524426133014</v>
      </c>
      <c r="Q78" s="39">
        <f t="shared" si="14"/>
        <v>3583.1607680722891</v>
      </c>
      <c r="R78" s="69">
        <f t="shared" si="15"/>
        <v>0.88273619153988547</v>
      </c>
      <c r="S78" s="33">
        <f>(VLOOKUP(I78,'2017 земля'!$H$6:$Q$91,9,0))*1000</f>
        <v>405.56226303192051</v>
      </c>
      <c r="T78" s="33">
        <f t="shared" si="16"/>
        <v>387.76800832330321</v>
      </c>
      <c r="U78" s="70">
        <f t="shared" si="17"/>
        <v>0.95612448116945048</v>
      </c>
      <c r="V78" s="33">
        <f>(VLOOKUP(I78,'2017 земля'!$H$6:$Q$91,10,0))*1000</f>
        <v>266.17051015405417</v>
      </c>
      <c r="W78" s="33">
        <f t="shared" si="18"/>
        <v>246.25488672401221</v>
      </c>
      <c r="X78" s="70">
        <f t="shared" si="19"/>
        <v>0.92517719781009855</v>
      </c>
      <c r="Y78" s="41">
        <f>VLOOKUP(I78,'[3]2017'!$AB$1:$AJ$87,9,0)</f>
        <v>1920.4671901600416</v>
      </c>
      <c r="Z78" s="33">
        <f>VLOOKUP(I78,'2018'!$G$10:$N$95,5,0)</f>
        <v>709.48545631765251</v>
      </c>
      <c r="AA78" s="33">
        <f>VLOOKUP(A78,'2017'!$F$10:$K$95,5,0)</f>
        <v>602.9004508542148</v>
      </c>
      <c r="AB78" s="70">
        <f t="shared" si="20"/>
        <v>1.1767870720820055</v>
      </c>
      <c r="AC78" s="33">
        <f>VLOOKUP(I78,'2018'!$G$10:$L$95,6,0)</f>
        <v>647.55026334277522</v>
      </c>
      <c r="AD78" s="33">
        <f>VLOOKUP(A78,'2017'!$F$10:$K$95,6,0)</f>
        <v>661.1969852794449</v>
      </c>
      <c r="AE78" s="70">
        <f t="shared" si="21"/>
        <v>0.97936058052215391</v>
      </c>
      <c r="AF78" s="16" t="str">
        <f t="shared" si="22"/>
        <v/>
      </c>
      <c r="AG78" s="16" t="str">
        <f t="shared" si="23"/>
        <v/>
      </c>
      <c r="AH78" s="16" t="str">
        <f t="shared" si="24"/>
        <v/>
      </c>
      <c r="AI78" s="16" t="str">
        <f t="shared" si="25"/>
        <v/>
      </c>
      <c r="AJ78" s="16">
        <f t="shared" si="26"/>
        <v>1</v>
      </c>
      <c r="AK78" s="45">
        <f t="shared" si="27"/>
        <v>1.865775570877463</v>
      </c>
    </row>
    <row r="79" spans="1:37">
      <c r="A79" s="16" t="s">
        <v>11</v>
      </c>
      <c r="B79" s="33">
        <v>521748</v>
      </c>
      <c r="C79" s="33">
        <v>467118</v>
      </c>
      <c r="D79" s="33">
        <v>77166</v>
      </c>
      <c r="E79" s="33">
        <v>96818</v>
      </c>
      <c r="F79" s="33">
        <v>271859</v>
      </c>
      <c r="G79" s="33">
        <v>21275</v>
      </c>
      <c r="H79" s="33"/>
      <c r="I79" s="34" t="s">
        <v>11</v>
      </c>
      <c r="J79" s="33">
        <v>193660278</v>
      </c>
      <c r="K79" s="33">
        <v>443326</v>
      </c>
      <c r="L79" s="33">
        <v>158988</v>
      </c>
      <c r="M79" s="33">
        <v>85629</v>
      </c>
      <c r="N79" s="33">
        <v>70733</v>
      </c>
      <c r="O79" s="33">
        <v>127976</v>
      </c>
      <c r="P79" s="33">
        <f>(VLOOKUP(I79,'2017 земля'!$H$6:$Q$91,8,0))*1000</f>
        <v>2399.9791530168563</v>
      </c>
      <c r="Q79" s="39">
        <f t="shared" si="14"/>
        <v>2060.3374543192595</v>
      </c>
      <c r="R79" s="69">
        <f t="shared" si="15"/>
        <v>0.85848139627769038</v>
      </c>
      <c r="S79" s="33">
        <f>(VLOOKUP(I79,'2017 земля'!$H$6:$Q$91,9,0))*1000</f>
        <v>817.67905546762722</v>
      </c>
      <c r="T79" s="33">
        <f t="shared" si="16"/>
        <v>884.43264682187191</v>
      </c>
      <c r="U79" s="70">
        <f t="shared" si="17"/>
        <v>1.0816378882495268</v>
      </c>
      <c r="V79" s="33">
        <f>(VLOOKUP(I79,'2017 земля'!$H$6:$Q$91,10,0))*1000</f>
        <v>271.09705775856196</v>
      </c>
      <c r="W79" s="33">
        <f t="shared" si="18"/>
        <v>260.18266822139418</v>
      </c>
      <c r="X79" s="70">
        <f t="shared" si="19"/>
        <v>0.9597399188784701</v>
      </c>
      <c r="Y79" s="41">
        <f>VLOOKUP(I79,'[3]2017'!$AB$1:$AJ$87,9,0)</f>
        <v>1718.2533972000083</v>
      </c>
      <c r="Z79" s="33">
        <f>VLOOKUP(I79,'2018'!$G$10:$N$95,5,0)</f>
        <v>410.55512826313168</v>
      </c>
      <c r="AA79" s="33">
        <f>VLOOKUP(A79,'2017'!$F$10:$K$95,5,0)</f>
        <v>402.2460380800365</v>
      </c>
      <c r="AB79" s="70">
        <f t="shared" si="20"/>
        <v>1.0206567359190295</v>
      </c>
      <c r="AC79" s="33">
        <f>VLOOKUP(I79,'2018'!$G$10:$L$95,6,0)</f>
        <v>330.55402919463887</v>
      </c>
      <c r="AD79" s="33">
        <f>VLOOKUP(A79,'2017'!$F$10:$K$95,6,0)</f>
        <v>322.75602637173995</v>
      </c>
      <c r="AE79" s="70">
        <f t="shared" si="21"/>
        <v>1.0241606730339325</v>
      </c>
      <c r="AF79" s="16" t="str">
        <f t="shared" si="22"/>
        <v/>
      </c>
      <c r="AG79" s="16" t="str">
        <f t="shared" si="23"/>
        <v/>
      </c>
      <c r="AH79" s="16" t="str">
        <f t="shared" si="24"/>
        <v/>
      </c>
      <c r="AI79" s="16" t="str">
        <f t="shared" si="25"/>
        <v/>
      </c>
      <c r="AJ79" s="16">
        <f t="shared" si="26"/>
        <v>1</v>
      </c>
      <c r="AK79" s="45">
        <f t="shared" si="27"/>
        <v>1.1990882472146986</v>
      </c>
    </row>
    <row r="80" spans="1:37">
      <c r="A80" s="16" t="s">
        <v>10</v>
      </c>
      <c r="B80" s="33">
        <v>230951</v>
      </c>
      <c r="C80" s="33">
        <v>190509</v>
      </c>
      <c r="D80" s="33">
        <v>31605</v>
      </c>
      <c r="E80" s="33">
        <v>28040</v>
      </c>
      <c r="F80" s="33">
        <v>109500</v>
      </c>
      <c r="G80" s="33">
        <v>21364</v>
      </c>
      <c r="H80" s="33"/>
      <c r="I80" s="34" t="s">
        <v>10</v>
      </c>
      <c r="J80" s="33">
        <v>68914850</v>
      </c>
      <c r="K80" s="33">
        <v>212279</v>
      </c>
      <c r="L80" s="33">
        <v>14615</v>
      </c>
      <c r="M80" s="33">
        <v>26232</v>
      </c>
      <c r="N80" s="33">
        <v>35952</v>
      </c>
      <c r="O80" s="33">
        <v>135480</v>
      </c>
      <c r="P80" s="33">
        <f>(VLOOKUP(I80,'2017 земля'!$H$6:$Q$91,8,0))*1000</f>
        <v>452.667236328125</v>
      </c>
      <c r="Q80" s="39">
        <f t="shared" si="14"/>
        <v>462.42683119759533</v>
      </c>
      <c r="R80" s="69">
        <f t="shared" si="15"/>
        <v>1.0215601971740582</v>
      </c>
      <c r="S80" s="33">
        <f>(VLOOKUP(I80,'2017 земля'!$H$6:$Q$91,9,0))*1000</f>
        <v>860.6756458379333</v>
      </c>
      <c r="T80" s="33">
        <f t="shared" si="16"/>
        <v>935.52068473609131</v>
      </c>
      <c r="U80" s="70">
        <f t="shared" si="17"/>
        <v>1.0869607955797222</v>
      </c>
      <c r="V80" s="33">
        <f>(VLOOKUP(I80,'2017 земля'!$H$6:$Q$91,10,0))*1000</f>
        <v>340.45152326156085</v>
      </c>
      <c r="W80" s="33">
        <f t="shared" si="18"/>
        <v>328.32876712328766</v>
      </c>
      <c r="X80" s="70">
        <f t="shared" si="19"/>
        <v>0.96439212249034478</v>
      </c>
      <c r="Y80" s="41">
        <f>VLOOKUP(I80,'[3]2017'!$AB$1:$AJ$87,9,0)</f>
        <v>2287.0711887499392</v>
      </c>
      <c r="Z80" s="33">
        <f>VLOOKUP(I80,'2018'!$G$10:$N$95,5,0)</f>
        <v>2025.4415475189235</v>
      </c>
      <c r="AA80" s="33">
        <f>VLOOKUP(A80,'2017'!$F$10:$K$95,5,0)</f>
        <v>1987.156880032916</v>
      </c>
      <c r="AB80" s="70">
        <f t="shared" si="20"/>
        <v>1.0192660518506085</v>
      </c>
      <c r="AC80" s="33">
        <f>VLOOKUP(I80,'2018'!$G$10:$L$95,6,0)</f>
        <v>2106.2793602266793</v>
      </c>
      <c r="AD80" s="33">
        <f>VLOOKUP(A80,'2017'!$F$10:$K$95,6,0)</f>
        <v>2067.9462696529217</v>
      </c>
      <c r="AE80" s="70">
        <f t="shared" si="21"/>
        <v>1.0185367923414139</v>
      </c>
      <c r="AF80" s="16" t="str">
        <f t="shared" si="22"/>
        <v/>
      </c>
      <c r="AG80" s="16" t="str">
        <f t="shared" si="23"/>
        <v/>
      </c>
      <c r="AH80" s="16" t="str">
        <f t="shared" si="24"/>
        <v/>
      </c>
      <c r="AI80" s="16" t="str">
        <f t="shared" si="25"/>
        <v/>
      </c>
      <c r="AJ80" s="16" t="str">
        <f t="shared" si="26"/>
        <v/>
      </c>
      <c r="AK80" s="45">
        <f t="shared" si="27"/>
        <v>0.20219170853634305</v>
      </c>
    </row>
    <row r="81" spans="1:37">
      <c r="A81" s="16" t="s">
        <v>19</v>
      </c>
      <c r="B81" s="33">
        <v>287936</v>
      </c>
      <c r="C81" s="33">
        <v>260455</v>
      </c>
      <c r="D81" s="33">
        <v>27643</v>
      </c>
      <c r="E81" s="33">
        <v>78254</v>
      </c>
      <c r="F81" s="33">
        <v>144298</v>
      </c>
      <c r="G81" s="33">
        <v>10260</v>
      </c>
      <c r="H81" s="33"/>
      <c r="I81" s="35" t="s">
        <v>19</v>
      </c>
      <c r="J81" s="33">
        <v>123215274</v>
      </c>
      <c r="K81" s="33">
        <v>348094</v>
      </c>
      <c r="L81" s="33">
        <v>20851</v>
      </c>
      <c r="M81" s="33">
        <v>57644</v>
      </c>
      <c r="N81" s="33">
        <v>97189</v>
      </c>
      <c r="O81" s="33">
        <v>172410</v>
      </c>
      <c r="P81" s="33">
        <f>(VLOOKUP(I81,'2017 земля'!$H$6:$Q$91,8,0))*1000</f>
        <v>757.41471611113286</v>
      </c>
      <c r="Q81" s="39">
        <f t="shared" si="14"/>
        <v>754.29584343233364</v>
      </c>
      <c r="R81" s="69">
        <f t="shared" si="15"/>
        <v>0.9958822127264535</v>
      </c>
      <c r="S81" s="33">
        <f>(VLOOKUP(I81,'2017 земля'!$H$6:$Q$91,9,0))*1000</f>
        <v>1012.4772929180424</v>
      </c>
      <c r="T81" s="33">
        <f t="shared" si="16"/>
        <v>736.6268816929487</v>
      </c>
      <c r="U81" s="70">
        <f t="shared" si="17"/>
        <v>0.72754903921838066</v>
      </c>
      <c r="V81" s="33">
        <f>(VLOOKUP(I81,'2017 земля'!$H$6:$Q$91,10,0))*1000</f>
        <v>713.69250651469247</v>
      </c>
      <c r="W81" s="33">
        <f t="shared" si="18"/>
        <v>673.52977865251069</v>
      </c>
      <c r="X81" s="70">
        <f t="shared" si="19"/>
        <v>0.94372544548867987</v>
      </c>
      <c r="Y81" s="41">
        <f>VLOOKUP(I81,'[3]2017'!$AB$1:$AJ$87,9,0)</f>
        <v>1904.9246418423047</v>
      </c>
      <c r="Z81" s="33">
        <f>VLOOKUP(I81,'2018'!$G$10:$N$95,5,0)</f>
        <v>316.92746753089705</v>
      </c>
      <c r="AA81" s="33">
        <f>VLOOKUP(A81,'2017'!$F$10:$K$95,5,0)</f>
        <v>315.23660169765759</v>
      </c>
      <c r="AB81" s="70">
        <f t="shared" si="20"/>
        <v>1.0053637992039426</v>
      </c>
      <c r="AC81" s="33">
        <f>VLOOKUP(I81,'2018'!$G$10:$L$95,6,0)</f>
        <v>424.17111715877854</v>
      </c>
      <c r="AD81" s="33">
        <f>VLOOKUP(A81,'2017'!$F$10:$K$95,6,0)</f>
        <v>418.87960640422341</v>
      </c>
      <c r="AE81" s="70">
        <f t="shared" si="21"/>
        <v>1.0126325337248545</v>
      </c>
      <c r="AF81" s="16" t="str">
        <f t="shared" si="22"/>
        <v/>
      </c>
      <c r="AG81" s="16" t="str">
        <f t="shared" si="23"/>
        <v/>
      </c>
      <c r="AH81" s="16" t="str">
        <f t="shared" si="24"/>
        <v/>
      </c>
      <c r="AI81" s="16" t="str">
        <f t="shared" si="25"/>
        <v/>
      </c>
      <c r="AJ81" s="16" t="str">
        <f t="shared" si="26"/>
        <v/>
      </c>
      <c r="AK81" s="45">
        <f t="shared" si="27"/>
        <v>0.39597148719900727</v>
      </c>
    </row>
    <row r="82" spans="1:37">
      <c r="A82" s="16" t="s">
        <v>8</v>
      </c>
      <c r="B82" s="33">
        <v>222995</v>
      </c>
      <c r="C82" s="33">
        <v>187168</v>
      </c>
      <c r="D82" s="33">
        <v>45395</v>
      </c>
      <c r="E82" s="33">
        <v>51041</v>
      </c>
      <c r="F82" s="33">
        <v>68422</v>
      </c>
      <c r="G82" s="33">
        <v>22310</v>
      </c>
      <c r="H82" s="33"/>
      <c r="I82" s="34" t="s">
        <v>8</v>
      </c>
      <c r="J82" s="33">
        <v>60931071</v>
      </c>
      <c r="K82" s="33">
        <v>166786</v>
      </c>
      <c r="L82" s="33">
        <v>9329</v>
      </c>
      <c r="M82" s="33">
        <v>24136</v>
      </c>
      <c r="N82" s="33">
        <v>39782</v>
      </c>
      <c r="O82" s="33">
        <v>93539</v>
      </c>
      <c r="P82" s="33">
        <f>(VLOOKUP(I82,'2017 земля'!$H$6:$Q$91,8,0))*1000</f>
        <v>205.33965794856175</v>
      </c>
      <c r="Q82" s="39">
        <f t="shared" si="14"/>
        <v>205.50721445093072</v>
      </c>
      <c r="R82" s="69">
        <f t="shared" si="15"/>
        <v>1.0008159967930352</v>
      </c>
      <c r="S82" s="33">
        <f>(VLOOKUP(I82,'2017 земля'!$H$6:$Q$91,9,0))*1000</f>
        <v>482.13935615417796</v>
      </c>
      <c r="T82" s="33">
        <f t="shared" si="16"/>
        <v>472.87474775180738</v>
      </c>
      <c r="U82" s="70">
        <f t="shared" si="17"/>
        <v>0.98078437637559723</v>
      </c>
      <c r="V82" s="33">
        <f>(VLOOKUP(I82,'2017 земля'!$H$6:$Q$91,10,0))*1000</f>
        <v>591.89358590431084</v>
      </c>
      <c r="W82" s="33">
        <f t="shared" si="18"/>
        <v>581.42118032211863</v>
      </c>
      <c r="X82" s="70">
        <f t="shared" si="19"/>
        <v>0.98230694531654339</v>
      </c>
      <c r="Y82" s="41">
        <f>VLOOKUP(I82,'[3]2017'!$AB$1:$AJ$87,9,0)</f>
        <v>1688.3895029619998</v>
      </c>
      <c r="Z82" s="33">
        <f>VLOOKUP(I82,'2018'!$G$10:$N$95,5,0)</f>
        <v>348.99033320052843</v>
      </c>
      <c r="AA82" s="33">
        <f>VLOOKUP(A82,'2017'!$F$10:$K$95,5,0)</f>
        <v>288.94527146226886</v>
      </c>
      <c r="AB82" s="70">
        <f t="shared" si="20"/>
        <v>1.2078077327044972</v>
      </c>
      <c r="AC82" s="33">
        <f>VLOOKUP(I82,'2018'!$G$10:$L$95,6,0)</f>
        <v>788.54985758868349</v>
      </c>
      <c r="AD82" s="33">
        <f>VLOOKUP(A82,'2017'!$F$10:$K$95,6,0)</f>
        <v>737.59411188763966</v>
      </c>
      <c r="AE82" s="70">
        <f t="shared" si="21"/>
        <v>1.0690837208158275</v>
      </c>
      <c r="AF82" s="16" t="str">
        <f t="shared" si="22"/>
        <v/>
      </c>
      <c r="AG82" s="16" t="str">
        <f t="shared" si="23"/>
        <v/>
      </c>
      <c r="AH82" s="16" t="str">
        <f t="shared" si="24"/>
        <v/>
      </c>
      <c r="AI82" s="16" t="str">
        <f t="shared" si="25"/>
        <v/>
      </c>
      <c r="AJ82" s="16" t="str">
        <f t="shared" si="26"/>
        <v/>
      </c>
      <c r="AK82" s="45">
        <f t="shared" si="27"/>
        <v>0.12171789393999569</v>
      </c>
    </row>
    <row r="83" spans="1:37">
      <c r="A83" s="16" t="s">
        <v>7</v>
      </c>
      <c r="B83" s="33">
        <v>342586</v>
      </c>
      <c r="C83" s="33">
        <v>311272</v>
      </c>
      <c r="D83" s="33">
        <v>20789</v>
      </c>
      <c r="E83" s="33">
        <v>71884</v>
      </c>
      <c r="F83" s="33">
        <v>197480</v>
      </c>
      <c r="G83" s="33">
        <v>21119</v>
      </c>
      <c r="H83" s="33"/>
      <c r="I83" s="34" t="s">
        <v>7</v>
      </c>
      <c r="J83" s="33">
        <v>178771440</v>
      </c>
      <c r="K83" s="33">
        <v>626629</v>
      </c>
      <c r="L83" s="33">
        <v>32561</v>
      </c>
      <c r="M83" s="33">
        <v>99224</v>
      </c>
      <c r="N83" s="33">
        <v>117592</v>
      </c>
      <c r="O83" s="33">
        <v>377252</v>
      </c>
      <c r="P83" s="33">
        <f>(VLOOKUP(I83,'2017 земля'!$H$6:$Q$91,8,0))*1000</f>
        <v>1227.5848912628769</v>
      </c>
      <c r="Q83" s="39">
        <f t="shared" si="14"/>
        <v>1566.2610034152679</v>
      </c>
      <c r="R83" s="69">
        <f t="shared" si="15"/>
        <v>1.2758881398450401</v>
      </c>
      <c r="S83" s="33">
        <f>(VLOOKUP(I83,'2017 земля'!$H$6:$Q$91,9,0))*1000</f>
        <v>1455.9379672246489</v>
      </c>
      <c r="T83" s="33">
        <f t="shared" si="16"/>
        <v>1380.3349841411164</v>
      </c>
      <c r="U83" s="70">
        <f t="shared" si="17"/>
        <v>0.94807266189530781</v>
      </c>
      <c r="V83" s="33">
        <f>(VLOOKUP(I83,'2017 земля'!$H$6:$Q$91,10,0))*1000</f>
        <v>607.27121204229388</v>
      </c>
      <c r="W83" s="33">
        <f t="shared" si="18"/>
        <v>595.46283167915738</v>
      </c>
      <c r="X83" s="70">
        <f t="shared" si="19"/>
        <v>0.98055501375831056</v>
      </c>
      <c r="Y83" s="41">
        <f>VLOOKUP(I83,'[3]2017'!$AB$1:$AJ$87,9,0)</f>
        <v>2064.8844068119115</v>
      </c>
      <c r="Z83" s="33">
        <f>VLOOKUP(I83,'2018'!$G$10:$N$95,5,0)</f>
        <v>1451.2186546277935</v>
      </c>
      <c r="AA83" s="33">
        <f>VLOOKUP(A83,'2017'!$F$10:$K$95,5,0)</f>
        <v>1468.9650445510624</v>
      </c>
      <c r="AB83" s="70">
        <f t="shared" si="20"/>
        <v>0.98791912034319884</v>
      </c>
      <c r="AC83" s="33">
        <f>VLOOKUP(I83,'2018'!$G$10:$L$95,6,0)</f>
        <v>834.45995234158443</v>
      </c>
      <c r="AD83" s="33">
        <f>VLOOKUP(A83,'2017'!$F$10:$K$95,6,0)</f>
        <v>796.53284205906516</v>
      </c>
      <c r="AE83" s="70">
        <f t="shared" si="21"/>
        <v>1.047615249842651</v>
      </c>
      <c r="AF83" s="16" t="str">
        <f t="shared" si="22"/>
        <v/>
      </c>
      <c r="AG83" s="16" t="str">
        <f t="shared" si="23"/>
        <v/>
      </c>
      <c r="AH83" s="16" t="str">
        <f t="shared" si="24"/>
        <v/>
      </c>
      <c r="AI83" s="16" t="str">
        <f t="shared" si="25"/>
        <v/>
      </c>
      <c r="AJ83" s="16" t="str">
        <f t="shared" si="26"/>
        <v/>
      </c>
      <c r="AK83" s="45">
        <f t="shared" si="27"/>
        <v>0.75852236485891444</v>
      </c>
    </row>
    <row r="84" spans="1:37">
      <c r="A84" s="16" t="s">
        <v>6</v>
      </c>
      <c r="B84" s="33">
        <v>163638</v>
      </c>
      <c r="C84" s="33">
        <v>123924</v>
      </c>
      <c r="D84" s="33">
        <v>3523</v>
      </c>
      <c r="E84" s="33">
        <v>32083</v>
      </c>
      <c r="F84" s="33">
        <v>79025</v>
      </c>
      <c r="G84" s="33">
        <v>9293</v>
      </c>
      <c r="H84" s="33"/>
      <c r="I84" s="34" t="s">
        <v>6</v>
      </c>
      <c r="J84" s="33">
        <v>53454227</v>
      </c>
      <c r="K84" s="33">
        <v>249194</v>
      </c>
      <c r="L84" s="33">
        <v>291</v>
      </c>
      <c r="M84" s="33">
        <v>40499</v>
      </c>
      <c r="N84" s="33">
        <v>30010</v>
      </c>
      <c r="O84" s="33">
        <v>178394</v>
      </c>
      <c r="P84" s="33">
        <f>(VLOOKUP(I84,'2017 земля'!$H$6:$Q$91,8,0))*1000</f>
        <v>148.52297592997812</v>
      </c>
      <c r="Q84" s="39">
        <f t="shared" si="14"/>
        <v>82.600056769798471</v>
      </c>
      <c r="R84" s="69">
        <f t="shared" si="15"/>
        <v>0.55614329198965595</v>
      </c>
      <c r="S84" s="33">
        <f>(VLOOKUP(I84,'2017 земля'!$H$6:$Q$91,9,0))*1000</f>
        <v>1209.4411822920104</v>
      </c>
      <c r="T84" s="33">
        <f t="shared" si="16"/>
        <v>1262.3196085154132</v>
      </c>
      <c r="U84" s="70">
        <f t="shared" si="17"/>
        <v>1.0437213706607815</v>
      </c>
      <c r="V84" s="33">
        <f>(VLOOKUP(I84,'2017 земля'!$H$6:$Q$91,10,0))*1000</f>
        <v>518.24303163169441</v>
      </c>
      <c r="W84" s="33">
        <f t="shared" si="18"/>
        <v>379.75324264473272</v>
      </c>
      <c r="X84" s="70">
        <f t="shared" si="19"/>
        <v>0.73277057184748839</v>
      </c>
      <c r="Y84" s="41">
        <f>VLOOKUP(I84,'[3]2017'!$AB$1:$AJ$87,9,0)</f>
        <v>2934.3246728004883</v>
      </c>
      <c r="Z84" s="33">
        <f>VLOOKUP(I84,'2018'!$G$10:$N$95,5,0)</f>
        <v>2040.9923056513667</v>
      </c>
      <c r="AA84" s="33">
        <f>VLOOKUP(A84,'2017'!$F$10:$K$95,5,0)</f>
        <v>1778.1285072951741</v>
      </c>
      <c r="AB84" s="70">
        <f t="shared" si="20"/>
        <v>1.1478317215419103</v>
      </c>
      <c r="AC84" s="33">
        <f>VLOOKUP(I84,'2018'!$G$10:$L$95,6,0)</f>
        <v>1007.5236697181335</v>
      </c>
      <c r="AD84" s="33">
        <f>VLOOKUP(A84,'2017'!$F$10:$K$95,6,0)</f>
        <v>941.22364292487964</v>
      </c>
      <c r="AE84" s="70">
        <f t="shared" si="21"/>
        <v>1.070440247959799</v>
      </c>
      <c r="AF84" s="16" t="str">
        <f t="shared" si="22"/>
        <v/>
      </c>
      <c r="AG84" s="16" t="str">
        <f t="shared" si="23"/>
        <v/>
      </c>
      <c r="AH84" s="16" t="str">
        <f t="shared" si="24"/>
        <v/>
      </c>
      <c r="AI84" s="16" t="str">
        <f t="shared" si="25"/>
        <v/>
      </c>
      <c r="AJ84" s="16" t="str">
        <f t="shared" si="26"/>
        <v/>
      </c>
      <c r="AK84" s="45">
        <f t="shared" si="27"/>
        <v>2.8149596919336758E-2</v>
      </c>
    </row>
    <row r="85" spans="1:37">
      <c r="A85" s="16" t="s">
        <v>5</v>
      </c>
      <c r="B85" s="33">
        <v>203309</v>
      </c>
      <c r="C85" s="33">
        <v>159633</v>
      </c>
      <c r="D85" s="33">
        <v>9981</v>
      </c>
      <c r="E85" s="33">
        <v>73648</v>
      </c>
      <c r="F85" s="33">
        <v>50254</v>
      </c>
      <c r="G85" s="33">
        <v>25750</v>
      </c>
      <c r="H85" s="33"/>
      <c r="I85" s="34" t="s">
        <v>5</v>
      </c>
      <c r="J85" s="33">
        <v>141232717</v>
      </c>
      <c r="K85" s="33">
        <v>255679</v>
      </c>
      <c r="L85" s="33">
        <v>22474</v>
      </c>
      <c r="M85" s="33">
        <v>62465</v>
      </c>
      <c r="N85" s="33">
        <v>37960</v>
      </c>
      <c r="O85" s="33">
        <v>132780</v>
      </c>
      <c r="P85" s="33">
        <f>(VLOOKUP(I85,'2017 земля'!$H$6:$Q$91,8,0))*1000</f>
        <v>2201.9714144898967</v>
      </c>
      <c r="Q85" s="39">
        <f t="shared" si="14"/>
        <v>2251.6781885582604</v>
      </c>
      <c r="R85" s="69">
        <f t="shared" si="15"/>
        <v>1.0225737599231635</v>
      </c>
      <c r="S85" s="33">
        <f>(VLOOKUP(I85,'2017 земля'!$H$6:$Q$91,9,0))*1000</f>
        <v>864.59588287674819</v>
      </c>
      <c r="T85" s="33">
        <f t="shared" si="16"/>
        <v>848.15609385183575</v>
      </c>
      <c r="U85" s="70">
        <f t="shared" si="17"/>
        <v>0.98098558025720328</v>
      </c>
      <c r="V85" s="33">
        <f>(VLOOKUP(I85,'2017 земля'!$H$6:$Q$91,10,0))*1000</f>
        <v>804.81114159105289</v>
      </c>
      <c r="W85" s="33">
        <f t="shared" si="18"/>
        <v>755.36275719345724</v>
      </c>
      <c r="X85" s="70">
        <f t="shared" si="19"/>
        <v>0.93855902106444522</v>
      </c>
      <c r="Y85" s="41">
        <f>VLOOKUP(I85,'[3]2017'!$AB$1:$AJ$87,9,0)</f>
        <v>2967.8538744907487</v>
      </c>
      <c r="Z85" s="33">
        <f>VLOOKUP(I85,'2018'!$G$10:$N$95,5,0)</f>
        <v>1295.1891639420833</v>
      </c>
      <c r="AA85" s="33">
        <f>VLOOKUP(A85,'2017'!$F$10:$K$95,5,0)</f>
        <v>1111.3438607798905</v>
      </c>
      <c r="AB85" s="70">
        <f t="shared" si="20"/>
        <v>1.1654261202587455</v>
      </c>
      <c r="AC85" s="33">
        <f>VLOOKUP(I85,'2018'!$G$10:$L$95,6,0)</f>
        <v>1001.5958910391636</v>
      </c>
      <c r="AD85" s="33">
        <f>VLOOKUP(A85,'2017'!$F$10:$K$95,6,0)</f>
        <v>905.95185422911311</v>
      </c>
      <c r="AE85" s="70">
        <f t="shared" si="21"/>
        <v>1.1055729798041367</v>
      </c>
      <c r="AF85" s="16" t="str">
        <f t="shared" si="22"/>
        <v/>
      </c>
      <c r="AG85" s="16" t="str">
        <f t="shared" si="23"/>
        <v/>
      </c>
      <c r="AH85" s="16" t="str">
        <f t="shared" si="24"/>
        <v/>
      </c>
      <c r="AI85" s="16" t="str">
        <f t="shared" si="25"/>
        <v/>
      </c>
      <c r="AJ85" s="16" t="str">
        <f t="shared" si="26"/>
        <v/>
      </c>
      <c r="AK85" s="45">
        <f t="shared" si="27"/>
        <v>0.75868903382065056</v>
      </c>
    </row>
    <row r="86" spans="1:37">
      <c r="A86" s="16" t="s">
        <v>4</v>
      </c>
      <c r="B86" s="33">
        <v>43195</v>
      </c>
      <c r="C86" s="33">
        <v>35423</v>
      </c>
      <c r="D86" s="33">
        <v>18867</v>
      </c>
      <c r="E86" s="33">
        <v>6451</v>
      </c>
      <c r="F86" s="33">
        <v>8413</v>
      </c>
      <c r="G86" s="33">
        <v>1692</v>
      </c>
      <c r="H86" s="33"/>
      <c r="I86" s="34" t="s">
        <v>4</v>
      </c>
      <c r="J86" s="33">
        <v>11758043</v>
      </c>
      <c r="K86" s="33">
        <v>62174</v>
      </c>
      <c r="L86" s="33">
        <v>2604</v>
      </c>
      <c r="M86" s="33">
        <v>9339</v>
      </c>
      <c r="N86" s="33">
        <v>3776</v>
      </c>
      <c r="O86" s="33">
        <v>46455</v>
      </c>
      <c r="P86" s="33">
        <f>(VLOOKUP(I86,'2017 земля'!$H$6:$Q$91,8,0))*1000</f>
        <v>179.69917322442475</v>
      </c>
      <c r="Q86" s="39">
        <f t="shared" si="14"/>
        <v>138.01876291938305</v>
      </c>
      <c r="R86" s="69">
        <f t="shared" si="15"/>
        <v>0.76805452380692152</v>
      </c>
      <c r="S86" s="33">
        <f>(VLOOKUP(I86,'2017 земля'!$H$6:$Q$91,9,0))*1000</f>
        <v>1505.9301931548628</v>
      </c>
      <c r="T86" s="33">
        <f t="shared" si="16"/>
        <v>1447.6825298403348</v>
      </c>
      <c r="U86" s="70">
        <f t="shared" si="17"/>
        <v>0.96132113986472278</v>
      </c>
      <c r="V86" s="33">
        <f>(VLOOKUP(I86,'2017 земля'!$H$6:$Q$91,10,0))*1000</f>
        <v>515.67796610169489</v>
      </c>
      <c r="W86" s="33">
        <f t="shared" si="18"/>
        <v>448.82919291572563</v>
      </c>
      <c r="X86" s="70">
        <f t="shared" si="19"/>
        <v>0.87036721058431599</v>
      </c>
      <c r="Y86" s="41">
        <f>VLOOKUP(I86,'[3]2017'!$AB$1:$AJ$87,9,0)</f>
        <v>4971.9194322384337</v>
      </c>
      <c r="Z86" s="33">
        <f>VLOOKUP(I86,'2018'!$G$10:$N$95,5,0)</f>
        <v>616.73601479426725</v>
      </c>
      <c r="AA86" s="33">
        <f>VLOOKUP(A86,'2017'!$F$10:$K$95,5,0)</f>
        <v>597.38260200153968</v>
      </c>
      <c r="AB86" s="70">
        <f t="shared" si="20"/>
        <v>1.0323970144558674</v>
      </c>
      <c r="AC86" s="33">
        <f>VLOOKUP(I86,'2018'!$G$10:$L$95,6,0)</f>
        <v>553.62063686466627</v>
      </c>
      <c r="AD86" s="33">
        <f>VLOOKUP(A86,'2017'!$F$10:$K$95,6,0)</f>
        <v>540.93578725686405</v>
      </c>
      <c r="AE86" s="70">
        <f t="shared" si="21"/>
        <v>1.0234498251116426</v>
      </c>
      <c r="AF86" s="16" t="str">
        <f t="shared" si="22"/>
        <v/>
      </c>
      <c r="AG86" s="16" t="str">
        <f t="shared" si="23"/>
        <v/>
      </c>
      <c r="AH86" s="16" t="str">
        <f t="shared" si="24"/>
        <v/>
      </c>
      <c r="AI86" s="16" t="str">
        <f t="shared" si="25"/>
        <v/>
      </c>
      <c r="AJ86" s="16" t="str">
        <f t="shared" si="26"/>
        <v/>
      </c>
      <c r="AK86" s="45">
        <f t="shared" si="27"/>
        <v>2.7759653952647602E-2</v>
      </c>
    </row>
    <row r="87" spans="1:37">
      <c r="A87" s="16" t="s">
        <v>3</v>
      </c>
      <c r="B87" s="33">
        <v>9266</v>
      </c>
      <c r="C87" s="33">
        <v>7751</v>
      </c>
      <c r="D87" s="33">
        <v>17</v>
      </c>
      <c r="E87" s="33">
        <v>1846</v>
      </c>
      <c r="F87" s="33">
        <v>4927</v>
      </c>
      <c r="G87" s="33">
        <v>961</v>
      </c>
      <c r="H87" s="33"/>
      <c r="I87" s="34" t="s">
        <v>3</v>
      </c>
      <c r="J87" s="33">
        <v>2321794</v>
      </c>
      <c r="K87" s="33">
        <v>15959</v>
      </c>
      <c r="L87" s="33">
        <v>22</v>
      </c>
      <c r="M87" s="33">
        <v>1331</v>
      </c>
      <c r="N87" s="33">
        <v>813</v>
      </c>
      <c r="O87" s="33">
        <v>13793</v>
      </c>
      <c r="P87" s="33">
        <f>(VLOOKUP(I87,'2017 земля'!$H$6:$Q$91,8,0))*1000</f>
        <v>1000</v>
      </c>
      <c r="Q87" s="39">
        <f t="shared" si="14"/>
        <v>1294.1176470588236</v>
      </c>
      <c r="R87" s="69">
        <f t="shared" si="15"/>
        <v>1.2941176470588236</v>
      </c>
      <c r="S87" s="33">
        <f>(VLOOKUP(I87,'2017 земля'!$H$6:$Q$91,9,0))*1000</f>
        <v>613.404168369432</v>
      </c>
      <c r="T87" s="33">
        <f t="shared" si="16"/>
        <v>721.01841820151685</v>
      </c>
      <c r="U87" s="70">
        <f t="shared" si="17"/>
        <v>1.1754377543898145</v>
      </c>
      <c r="V87" s="33">
        <f>(VLOOKUP(I87,'2017 земля'!$H$6:$Q$91,10,0))*1000</f>
        <v>192.19143576826198</v>
      </c>
      <c r="W87" s="33">
        <f t="shared" si="18"/>
        <v>165.00913334686422</v>
      </c>
      <c r="X87" s="70">
        <f t="shared" si="19"/>
        <v>0.85856652606428685</v>
      </c>
      <c r="Y87" s="41">
        <f>VLOOKUP(I87,'[3]2017'!$AB$1:$AJ$87,9,0)</f>
        <v>1798.5949946685064</v>
      </c>
      <c r="Z87" s="33">
        <f>VLOOKUP(I87,'2018'!$G$10:$N$95,5,0)</f>
        <v>186.17261635788523</v>
      </c>
      <c r="AA87" s="33">
        <f>VLOOKUP(A87,'2017'!$F$10:$K$95,5,0)</f>
        <v>253.19926873857401</v>
      </c>
      <c r="AB87" s="70">
        <f t="shared" si="20"/>
        <v>0.73528101911742405</v>
      </c>
      <c r="AC87" s="33">
        <f>VLOOKUP(I87,'2018'!$G$10:$L$95,6,0)</f>
        <v>180.88456234950297</v>
      </c>
      <c r="AD87" s="33">
        <f>VLOOKUP(A87,'2017'!$F$10:$K$95,6,0)</f>
        <v>165.89928057553956</v>
      </c>
      <c r="AE87" s="70">
        <f t="shared" si="21"/>
        <v>1.0903275874493024</v>
      </c>
      <c r="AF87" s="16" t="str">
        <f t="shared" si="22"/>
        <v/>
      </c>
      <c r="AG87" s="16" t="str">
        <f t="shared" si="23"/>
        <v/>
      </c>
      <c r="AH87" s="16" t="str">
        <f t="shared" si="24"/>
        <v/>
      </c>
      <c r="AI87" s="16" t="str">
        <f t="shared" si="25"/>
        <v/>
      </c>
      <c r="AJ87" s="16" t="str">
        <f t="shared" si="26"/>
        <v/>
      </c>
      <c r="AK87" s="45">
        <f t="shared" si="27"/>
        <v>0.71951587260885186</v>
      </c>
    </row>
    <row r="88" spans="1:37">
      <c r="A88" s="16" t="s">
        <v>2</v>
      </c>
      <c r="B88" s="33">
        <v>53328</v>
      </c>
      <c r="C88" s="33">
        <v>43784</v>
      </c>
      <c r="D88" s="33">
        <v>3646</v>
      </c>
      <c r="E88" s="33">
        <v>14210</v>
      </c>
      <c r="F88" s="33">
        <v>18766</v>
      </c>
      <c r="G88" s="33">
        <v>7162</v>
      </c>
      <c r="H88" s="33"/>
      <c r="I88" s="34" t="s">
        <v>2</v>
      </c>
      <c r="J88" s="33">
        <v>18263512</v>
      </c>
      <c r="K88" s="33">
        <v>68889</v>
      </c>
      <c r="L88" s="33">
        <v>678</v>
      </c>
      <c r="M88" s="33">
        <v>18821</v>
      </c>
      <c r="N88" s="33">
        <v>6284</v>
      </c>
      <c r="O88" s="33">
        <v>43106</v>
      </c>
      <c r="P88" s="33">
        <f>(VLOOKUP(I88,'2017 земля'!$H$6:$Q$91,8,0))*1000</f>
        <v>175.11908097506304</v>
      </c>
      <c r="Q88" s="39">
        <f t="shared" si="14"/>
        <v>185.957213384531</v>
      </c>
      <c r="R88" s="69">
        <f t="shared" si="15"/>
        <v>1.0618900713110258</v>
      </c>
      <c r="S88" s="33">
        <f>(VLOOKUP(I88,'2017 земля'!$H$6:$Q$91,9,0))*1000</f>
        <v>1557.167556190333</v>
      </c>
      <c r="T88" s="33">
        <f t="shared" si="16"/>
        <v>1324.4897959183672</v>
      </c>
      <c r="U88" s="70">
        <f t="shared" si="17"/>
        <v>0.85057628554680376</v>
      </c>
      <c r="V88" s="33">
        <f>(VLOOKUP(I88,'2017 земля'!$H$6:$Q$91,10,0))*1000</f>
        <v>362.66476665479161</v>
      </c>
      <c r="W88" s="33">
        <f t="shared" si="18"/>
        <v>334.86091868272405</v>
      </c>
      <c r="X88" s="70">
        <f t="shared" si="19"/>
        <v>0.92333457636778626</v>
      </c>
      <c r="Y88" s="41">
        <f>VLOOKUP(I88,'[3]2017'!$AB$1:$AJ$87,9,0)</f>
        <v>3653.615010383111</v>
      </c>
      <c r="Z88" s="33">
        <f>VLOOKUP(I88,'2018'!$G$10:$N$95,5,0)</f>
        <v>2478.962660066717</v>
      </c>
      <c r="AA88" s="33">
        <f>VLOOKUP(A88,'2017'!$F$10:$K$95,5,0)</f>
        <v>2250.3777751946996</v>
      </c>
      <c r="AB88" s="70">
        <f t="shared" si="20"/>
        <v>1.1015762275079528</v>
      </c>
      <c r="AC88" s="33">
        <f>VLOOKUP(I88,'2018'!$G$10:$L$95,6,0)</f>
        <v>538.98621734992423</v>
      </c>
      <c r="AD88" s="33">
        <f>VLOOKUP(A88,'2017'!$F$10:$K$95,6,0)</f>
        <v>502.8270287168952</v>
      </c>
      <c r="AE88" s="70">
        <f t="shared" si="21"/>
        <v>1.0719117839096666</v>
      </c>
      <c r="AF88" s="16" t="str">
        <f t="shared" si="22"/>
        <v/>
      </c>
      <c r="AG88" s="16" t="str">
        <f t="shared" si="23"/>
        <v/>
      </c>
      <c r="AH88" s="16" t="str">
        <f t="shared" si="24"/>
        <v/>
      </c>
      <c r="AI88" s="16" t="str">
        <f t="shared" si="25"/>
        <v/>
      </c>
      <c r="AJ88" s="16" t="str">
        <f t="shared" si="26"/>
        <v/>
      </c>
      <c r="AK88" s="45">
        <f t="shared" si="27"/>
        <v>5.0896772882765194E-2</v>
      </c>
    </row>
    <row r="89" spans="1:37">
      <c r="A89" s="16" t="s">
        <v>9</v>
      </c>
      <c r="B89" s="33">
        <v>190764</v>
      </c>
      <c r="C89" s="33">
        <v>176797</v>
      </c>
      <c r="D89" s="33">
        <v>9843</v>
      </c>
      <c r="E89" s="33">
        <v>40093</v>
      </c>
      <c r="F89" s="33">
        <v>116847</v>
      </c>
      <c r="G89" s="33">
        <v>10014</v>
      </c>
      <c r="H89" s="33"/>
      <c r="I89" s="34" t="s">
        <v>9</v>
      </c>
      <c r="J89" s="33">
        <v>91863132</v>
      </c>
      <c r="K89" s="33">
        <v>190029</v>
      </c>
      <c r="L89" s="33">
        <v>23403</v>
      </c>
      <c r="M89" s="33">
        <v>30138</v>
      </c>
      <c r="N89" s="33">
        <v>46712</v>
      </c>
      <c r="O89" s="33">
        <v>89776</v>
      </c>
      <c r="P89" s="33">
        <f>(VLOOKUP(I89,'2017 земля'!$H$6:$Q$91,8,0))*1000</f>
        <v>2740.0271985494105</v>
      </c>
      <c r="Q89" s="39">
        <f t="shared" si="14"/>
        <v>2377.6287717159403</v>
      </c>
      <c r="R89" s="69">
        <f t="shared" si="15"/>
        <v>0.86773911331050779</v>
      </c>
      <c r="S89" s="33">
        <f>(VLOOKUP(I89,'2017 земля'!$H$6:$Q$91,9,0))*1000</f>
        <v>794.29803176884195</v>
      </c>
      <c r="T89" s="33">
        <f t="shared" si="16"/>
        <v>751.70229217070312</v>
      </c>
      <c r="U89" s="70">
        <f t="shared" si="17"/>
        <v>0.94637310191581192</v>
      </c>
      <c r="V89" s="33">
        <f>(VLOOKUP(I89,'2017 земля'!$H$6:$Q$91,10,0))*1000</f>
        <v>413.2650866703944</v>
      </c>
      <c r="W89" s="33">
        <f t="shared" si="18"/>
        <v>399.77064023894491</v>
      </c>
      <c r="X89" s="70">
        <f t="shared" si="19"/>
        <v>0.96734675425845451</v>
      </c>
      <c r="Y89" s="41">
        <f>VLOOKUP(I89,'[3]2017'!$AB$1:$AJ$87,9,0)</f>
        <v>1427.2677171635135</v>
      </c>
      <c r="Z89" s="33">
        <f>VLOOKUP(I89,'2018'!$G$10:$N$95,5,0)</f>
        <v>283.77286197503514</v>
      </c>
      <c r="AA89" s="33">
        <f>VLOOKUP(A89,'2017'!$F$10:$K$95,5,0)</f>
        <v>266.21244207101864</v>
      </c>
      <c r="AB89" s="70">
        <f t="shared" si="20"/>
        <v>1.0659639337943936</v>
      </c>
      <c r="AC89" s="33">
        <f>VLOOKUP(I89,'2018'!$G$10:$L$95,6,0)</f>
        <v>511.62680418481966</v>
      </c>
      <c r="AD89" s="33">
        <f>VLOOKUP(A89,'2017'!$F$10:$K$95,6,0)</f>
        <v>487.2301583954403</v>
      </c>
      <c r="AE89" s="70">
        <f t="shared" si="21"/>
        <v>1.0500721175998691</v>
      </c>
      <c r="AF89" s="16" t="str">
        <f t="shared" si="22"/>
        <v/>
      </c>
      <c r="AG89" s="16" t="str">
        <f t="shared" si="23"/>
        <v/>
      </c>
      <c r="AH89" s="16" t="str">
        <f t="shared" si="24"/>
        <v/>
      </c>
      <c r="AI89" s="16" t="str">
        <f t="shared" si="25"/>
        <v/>
      </c>
      <c r="AJ89" s="16">
        <f t="shared" si="26"/>
        <v>1</v>
      </c>
      <c r="AK89" s="45">
        <f t="shared" si="27"/>
        <v>1.6658604010473459</v>
      </c>
    </row>
    <row r="90" spans="1:37">
      <c r="A90" s="16" t="s">
        <v>1</v>
      </c>
      <c r="B90" s="33">
        <v>30418</v>
      </c>
      <c r="C90" s="33">
        <v>28965</v>
      </c>
      <c r="D90" s="33">
        <v>3791</v>
      </c>
      <c r="E90" s="33">
        <v>2679</v>
      </c>
      <c r="F90" s="33">
        <v>20757</v>
      </c>
      <c r="G90" s="33">
        <v>1738</v>
      </c>
      <c r="H90" s="33"/>
      <c r="I90" s="34" t="s">
        <v>1</v>
      </c>
      <c r="J90" s="33">
        <v>8378299</v>
      </c>
      <c r="K90" s="33">
        <v>26254</v>
      </c>
      <c r="L90" s="33">
        <v>2546</v>
      </c>
      <c r="M90" s="33">
        <v>1496</v>
      </c>
      <c r="N90" s="33">
        <v>11546</v>
      </c>
      <c r="O90" s="33">
        <v>10666</v>
      </c>
      <c r="P90" s="33">
        <f>(VLOOKUP(I90,'2017 земля'!$H$6:$Q$91,8,0))*1000</f>
        <v>1792.7740863787376</v>
      </c>
      <c r="Q90" s="39">
        <f t="shared" si="14"/>
        <v>671.59060933790556</v>
      </c>
      <c r="R90" s="69">
        <f t="shared" si="15"/>
        <v>0.37460972603328158</v>
      </c>
      <c r="S90" s="33">
        <f>(VLOOKUP(I90,'2017 земля'!$H$6:$Q$91,9,0))*1000</f>
        <v>622.71769662921349</v>
      </c>
      <c r="T90" s="33">
        <f t="shared" si="16"/>
        <v>558.41731989548339</v>
      </c>
      <c r="U90" s="70">
        <f t="shared" si="17"/>
        <v>0.8967423327106494</v>
      </c>
      <c r="V90" s="33">
        <f>(VLOOKUP(I90,'2017 земля'!$H$6:$Q$91,10,0))*1000</f>
        <v>280.14240506329111</v>
      </c>
      <c r="W90" s="33">
        <f t="shared" si="18"/>
        <v>556.24608565785036</v>
      </c>
      <c r="X90" s="70">
        <f t="shared" si="19"/>
        <v>1.985583316214411</v>
      </c>
      <c r="Y90" s="41">
        <f>VLOOKUP(I90,'[3]2017'!$AB$1:$AJ$87,9,0)</f>
        <v>2122.993732333784</v>
      </c>
      <c r="Z90" s="33">
        <f>VLOOKUP(I90,'2018'!$G$10:$N$95,5,0)</f>
        <v>449.68354430379748</v>
      </c>
      <c r="AA90" s="33">
        <f>VLOOKUP(A90,'2017'!$F$10:$K$95,5,0)</f>
        <v>384.89208633093523</v>
      </c>
      <c r="AB90" s="70">
        <f t="shared" si="20"/>
        <v>1.1683366852005206</v>
      </c>
      <c r="AC90" s="33">
        <f>VLOOKUP(I90,'2018'!$G$10:$L$95,6,0)</f>
        <v>451.79726274627762</v>
      </c>
      <c r="AD90" s="33">
        <f>VLOOKUP(A90,'2017'!$F$10:$K$95,6,0)</f>
        <v>428.05557255645999</v>
      </c>
      <c r="AE90" s="70">
        <f t="shared" si="21"/>
        <v>1.0554640371763555</v>
      </c>
      <c r="AF90" s="16" t="str">
        <f t="shared" si="22"/>
        <v/>
      </c>
      <c r="AG90" s="16" t="str">
        <f t="shared" si="23"/>
        <v/>
      </c>
      <c r="AH90" s="16" t="str">
        <f t="shared" si="24"/>
        <v/>
      </c>
      <c r="AI90" s="16" t="str">
        <f t="shared" si="25"/>
        <v/>
      </c>
      <c r="AJ90" s="16" t="str">
        <f t="shared" si="26"/>
        <v/>
      </c>
      <c r="AK90" s="45">
        <f t="shared" si="27"/>
        <v>0.31634130572756486</v>
      </c>
    </row>
    <row r="91" spans="1:37">
      <c r="A91" s="16" t="s">
        <v>127</v>
      </c>
      <c r="B91" s="33">
        <v>978</v>
      </c>
      <c r="C91" s="33">
        <v>859</v>
      </c>
      <c r="D91" s="33">
        <v>55</v>
      </c>
      <c r="E91" s="33">
        <v>171</v>
      </c>
      <c r="F91" s="33">
        <v>13</v>
      </c>
      <c r="G91" s="33">
        <v>620</v>
      </c>
      <c r="H91" s="33"/>
      <c r="I91" s="34" t="s">
        <v>0</v>
      </c>
      <c r="J91" s="33">
        <v>350579</v>
      </c>
      <c r="K91" s="33">
        <v>3018</v>
      </c>
      <c r="L91" s="33">
        <v>4</v>
      </c>
      <c r="M91" s="33">
        <v>56</v>
      </c>
      <c r="N91" s="33">
        <v>8</v>
      </c>
      <c r="O91" s="33">
        <v>2950</v>
      </c>
      <c r="P91" s="33">
        <f>(VLOOKUP(I91,'2017 земля'!$H$6:$Q$91,8,0))*1000</f>
        <v>66.666666666666671</v>
      </c>
      <c r="Q91" s="39">
        <f t="shared" si="14"/>
        <v>72.72727272727272</v>
      </c>
      <c r="R91" s="69">
        <f t="shared" si="15"/>
        <v>1.0909090909090906</v>
      </c>
      <c r="S91" s="33">
        <f>(VLOOKUP(I91,'2017 земля'!$H$6:$Q$91,9,0))*1000</f>
        <v>379.31034482758616</v>
      </c>
      <c r="T91" s="33">
        <f t="shared" si="16"/>
        <v>327.48538011695905</v>
      </c>
      <c r="U91" s="70">
        <f t="shared" si="17"/>
        <v>0.86337054758107401</v>
      </c>
      <c r="V91" s="33">
        <f>(VLOOKUP(I91,'2017 земля'!$H$6:$Q$91,10,0))*1000</f>
        <v>0</v>
      </c>
      <c r="W91" s="33">
        <f t="shared" si="18"/>
        <v>615.38461538461547</v>
      </c>
      <c r="X91" s="70" t="e">
        <f t="shared" si="19"/>
        <v>#DIV/0!</v>
      </c>
      <c r="Y91" s="41">
        <v>2000.412144525347</v>
      </c>
      <c r="Z91" s="33">
        <f>VLOOKUP(I91,'2018'!$G$10:$N$95,5,0)</f>
        <v>2610.6194690265484</v>
      </c>
      <c r="AA91" s="33">
        <f>VLOOKUP(A91,'2017'!$F$10:$K$95,5,0)</f>
        <v>3009.2592592592591</v>
      </c>
      <c r="AB91" s="70">
        <f t="shared" si="20"/>
        <v>0.86752893124574537</v>
      </c>
      <c r="AC91" s="33">
        <f>VLOOKUP(I91,'2018'!$G$10:$L$95,6,0)</f>
        <v>176.99213122021501</v>
      </c>
      <c r="AD91" s="33">
        <f>VLOOKUP(A91,'2017'!$F$10:$K$95,6,0)</f>
        <v>165.76297443841983</v>
      </c>
      <c r="AE91" s="70">
        <f t="shared" si="21"/>
        <v>1.0677422495574653</v>
      </c>
      <c r="AF91" s="16">
        <f t="shared" si="22"/>
        <v>1</v>
      </c>
      <c r="AG91" s="16" t="str">
        <f t="shared" si="23"/>
        <v/>
      </c>
      <c r="AH91" s="16" t="str">
        <f t="shared" si="24"/>
        <v/>
      </c>
      <c r="AI91" s="16" t="str">
        <f t="shared" si="25"/>
        <v/>
      </c>
      <c r="AJ91" s="16" t="str">
        <f t="shared" si="26"/>
        <v/>
      </c>
      <c r="AK91" s="45">
        <f t="shared" si="27"/>
        <v>3.6356144370703801E-2</v>
      </c>
    </row>
    <row r="92" spans="1:37">
      <c r="AJ92" s="42"/>
    </row>
  </sheetData>
  <conditionalFormatting sqref="AK6:AK91">
    <cfRule type="top10" dxfId="10" priority="6" rank="6"/>
  </conditionalFormatting>
  <conditionalFormatting sqref="AB7:AB91">
    <cfRule type="top10" dxfId="9" priority="5" rank="3"/>
  </conditionalFormatting>
  <conditionalFormatting sqref="AE6:AE91">
    <cfRule type="top10" dxfId="8" priority="4" rank="3"/>
  </conditionalFormatting>
  <conditionalFormatting sqref="X6:X91">
    <cfRule type="top10" dxfId="7" priority="3" rank="3"/>
  </conditionalFormatting>
  <conditionalFormatting sqref="U6:U91">
    <cfRule type="top10" dxfId="6" priority="2" rank="3"/>
  </conditionalFormatting>
  <conditionalFormatting sqref="R6:R91">
    <cfRule type="top10" dxfId="5" priority="1" rank="3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workbookViewId="0">
      <selection activeCell="E42" sqref="E42"/>
    </sheetView>
  </sheetViews>
  <sheetFormatPr defaultRowHeight="12.75"/>
  <cols>
    <col min="1" max="1" width="25.85546875" customWidth="1"/>
    <col min="2" max="2" width="15.140625" customWidth="1"/>
    <col min="3" max="3" width="18.140625" style="46" customWidth="1"/>
    <col min="4" max="4" width="13.85546875" customWidth="1"/>
    <col min="5" max="5" width="14.7109375" customWidth="1"/>
  </cols>
  <sheetData>
    <row r="1" spans="1:5" ht="38.25">
      <c r="C1" s="52" t="s">
        <v>150</v>
      </c>
      <c r="D1" s="51" t="s">
        <v>148</v>
      </c>
      <c r="E1" s="51" t="s">
        <v>149</v>
      </c>
    </row>
    <row r="2" spans="1:5">
      <c r="A2" t="s">
        <v>86</v>
      </c>
      <c r="B2" t="s">
        <v>145</v>
      </c>
      <c r="C2" s="46">
        <v>0.69146543766157531</v>
      </c>
      <c r="D2" s="53">
        <f>VLOOKUP(A2,'2018 земля'!$A$6:$D$91,4,0)</f>
        <v>3849385</v>
      </c>
      <c r="E2" s="53">
        <f>VLOOKUP(A2,Транспорт!$A$3:$B$88,2,0)</f>
        <v>40580452</v>
      </c>
    </row>
    <row r="3" spans="1:5">
      <c r="A3" t="s">
        <v>56</v>
      </c>
      <c r="B3" t="e">
        <v>#DIV/0!</v>
      </c>
      <c r="C3" s="46" t="e">
        <v>#DIV/0!</v>
      </c>
      <c r="D3" s="53">
        <f>VLOOKUP(A3,'2018 земля'!$A$6:$D$91,4,0)</f>
        <v>0</v>
      </c>
      <c r="E3" s="53">
        <f>VLOOKUP(A3,Транспорт!$A$3:$B$88,2,0)</f>
        <v>9691</v>
      </c>
    </row>
    <row r="4" spans="1:5">
      <c r="A4" t="s">
        <v>49</v>
      </c>
      <c r="B4">
        <v>1</v>
      </c>
      <c r="C4" s="46">
        <v>4.0733217606799386</v>
      </c>
      <c r="D4" s="53">
        <f>VLOOKUP(A4,'2018 земля'!$A$6:$D$91,4,0)</f>
        <v>65913</v>
      </c>
      <c r="E4" s="53">
        <f>VLOOKUP(A4,Транспорт!$A$3:$B$88,2,0)</f>
        <v>753689</v>
      </c>
    </row>
    <row r="5" spans="1:5">
      <c r="A5" t="s">
        <v>71</v>
      </c>
      <c r="B5">
        <v>1</v>
      </c>
      <c r="C5" s="46">
        <v>3.6786660009572389</v>
      </c>
      <c r="D5" s="53">
        <f>VLOOKUP(A5,'2018 земля'!$A$6:$D$91,4,0)</f>
        <v>21976</v>
      </c>
      <c r="E5" s="53">
        <f>VLOOKUP(A5,Транспорт!$A$3:$B$88,2,0)</f>
        <v>314858</v>
      </c>
    </row>
    <row r="6" spans="1:5">
      <c r="A6" t="s">
        <v>32</v>
      </c>
      <c r="B6">
        <v>1</v>
      </c>
      <c r="C6" s="46">
        <v>2.4036037011085494</v>
      </c>
      <c r="D6" s="53">
        <f>VLOOKUP(A6,'2018 земля'!$A$6:$D$91,4,0)</f>
        <v>38588</v>
      </c>
      <c r="E6" s="53">
        <f>VLOOKUP(A6,Транспорт!$A$3:$B$88,2,0)</f>
        <v>207990</v>
      </c>
    </row>
    <row r="7" spans="1:5">
      <c r="A7" t="s">
        <v>27</v>
      </c>
      <c r="B7">
        <v>1</v>
      </c>
      <c r="C7" s="46">
        <v>2.3883995179421316</v>
      </c>
      <c r="D7" s="53">
        <f>VLOOKUP(A7,'2018 земля'!$A$6:$D$91,4,0)</f>
        <v>11612</v>
      </c>
      <c r="E7" s="53">
        <f>VLOOKUP(A7,Транспорт!$A$3:$B$88,2,0)</f>
        <v>346882</v>
      </c>
    </row>
    <row r="8" spans="1:5">
      <c r="A8" t="s">
        <v>40</v>
      </c>
      <c r="B8">
        <v>1</v>
      </c>
      <c r="C8" s="46">
        <v>2.3784385381454247</v>
      </c>
      <c r="D8" s="53">
        <f>VLOOKUP(A8,'2018 земля'!$A$6:$D$91,4,0)</f>
        <v>25983</v>
      </c>
      <c r="E8" s="53">
        <f>VLOOKUP(A8,Транспорт!$A$3:$B$88,2,0)</f>
        <v>1086268</v>
      </c>
    </row>
    <row r="9" spans="1:5">
      <c r="A9" t="s">
        <v>43</v>
      </c>
      <c r="B9">
        <v>1</v>
      </c>
      <c r="C9" s="46">
        <v>2.3506042492504902</v>
      </c>
      <c r="D9" s="53">
        <f>VLOOKUP(A9,'2018 земля'!$A$6:$D$91,4,0)</f>
        <v>66140</v>
      </c>
      <c r="E9" s="53">
        <f>VLOOKUP(A9,Транспорт!$A$3:$B$88,2,0)</f>
        <v>721541</v>
      </c>
    </row>
    <row r="10" spans="1:5">
      <c r="A10" t="s">
        <v>74</v>
      </c>
      <c r="B10">
        <v>1</v>
      </c>
      <c r="C10" s="46">
        <v>2.316785372123515</v>
      </c>
      <c r="D10" s="53">
        <f>VLOOKUP(A10,'2018 земля'!$A$6:$D$91,4,0)</f>
        <v>14735</v>
      </c>
      <c r="E10" s="53">
        <f>VLOOKUP(A10,Транспорт!$A$3:$B$88,2,0)</f>
        <v>239585</v>
      </c>
    </row>
    <row r="11" spans="1:5">
      <c r="A11" t="s">
        <v>12</v>
      </c>
      <c r="B11">
        <v>1</v>
      </c>
      <c r="C11" s="46">
        <v>1.865775570877463</v>
      </c>
      <c r="D11" s="53">
        <f>VLOOKUP(A11,'2018 земля'!$A$6:$D$91,4,0)</f>
        <v>21248</v>
      </c>
      <c r="E11" s="53">
        <f>VLOOKUP(A11,Транспорт!$A$3:$B$88,2,0)</f>
        <v>885207</v>
      </c>
    </row>
    <row r="12" spans="1:5">
      <c r="A12" t="s">
        <v>16</v>
      </c>
      <c r="B12">
        <v>1</v>
      </c>
      <c r="C12" s="46">
        <v>1.8401809723035298</v>
      </c>
      <c r="D12" s="53">
        <f>VLOOKUP(A12,'2018 земля'!$A$6:$D$91,4,0)</f>
        <v>50735</v>
      </c>
      <c r="E12" s="53">
        <f>VLOOKUP(A12,Транспорт!$A$3:$B$88,2,0)</f>
        <v>615003</v>
      </c>
    </row>
    <row r="13" spans="1:5">
      <c r="A13" t="s">
        <v>45</v>
      </c>
      <c r="B13">
        <v>1</v>
      </c>
      <c r="C13" s="46">
        <v>1.7909284535061314</v>
      </c>
      <c r="D13" s="53">
        <f>VLOOKUP(A13,'2018 земля'!$A$6:$D$91,4,0)</f>
        <v>152164</v>
      </c>
      <c r="E13" s="53">
        <f>VLOOKUP(A13,Транспорт!$A$3:$B$88,2,0)</f>
        <v>1852556</v>
      </c>
    </row>
    <row r="14" spans="1:5">
      <c r="A14" t="s">
        <v>9</v>
      </c>
      <c r="B14">
        <v>1</v>
      </c>
      <c r="C14" s="46">
        <v>1.6658604010473459</v>
      </c>
      <c r="D14" s="53">
        <f>VLOOKUP(A14,'2018 земля'!$A$6:$D$91,4,0)</f>
        <v>9843</v>
      </c>
      <c r="E14" s="53">
        <f>VLOOKUP(A14,Транспорт!$A$3:$B$88,2,0)</f>
        <v>275806</v>
      </c>
    </row>
    <row r="15" spans="1:5">
      <c r="A15" t="s">
        <v>28</v>
      </c>
      <c r="B15">
        <v>1</v>
      </c>
      <c r="C15" s="46">
        <v>1.4766156191686437</v>
      </c>
      <c r="D15" s="53">
        <f>VLOOKUP(A15,'2018 земля'!$A$6:$D$91,4,0)</f>
        <v>62356</v>
      </c>
      <c r="E15" s="53">
        <f>VLOOKUP(A15,Транспорт!$A$3:$B$88,2,0)</f>
        <v>717741</v>
      </c>
    </row>
    <row r="16" spans="1:5">
      <c r="A16" t="s">
        <v>73</v>
      </c>
      <c r="B16">
        <v>1</v>
      </c>
      <c r="C16" s="46">
        <v>1.4213488167344137</v>
      </c>
      <c r="D16" s="53">
        <f>VLOOKUP(A16,'2018 земля'!$A$6:$D$91,4,0)</f>
        <v>18802</v>
      </c>
      <c r="E16" s="53">
        <f>VLOOKUP(A16,Транспорт!$A$3:$B$88,2,0)</f>
        <v>335796</v>
      </c>
    </row>
    <row r="17" spans="1:5">
      <c r="A17" t="s">
        <v>47</v>
      </c>
      <c r="B17">
        <v>1</v>
      </c>
      <c r="C17" s="46">
        <v>1.330192548354403</v>
      </c>
      <c r="D17" s="53">
        <f>VLOOKUP(A17,'2018 земля'!$A$6:$D$91,4,0)</f>
        <v>26942</v>
      </c>
      <c r="E17" s="53">
        <f>VLOOKUP(A17,Транспорт!$A$3:$B$88,2,0)</f>
        <v>71540</v>
      </c>
    </row>
    <row r="18" spans="1:5">
      <c r="A18" t="s">
        <v>36</v>
      </c>
      <c r="B18">
        <v>1</v>
      </c>
      <c r="C18" s="46">
        <v>1.3052739393190653</v>
      </c>
      <c r="D18" s="53">
        <f>VLOOKUP(A18,'2018 земля'!$A$6:$D$91,4,0)</f>
        <v>10967</v>
      </c>
      <c r="E18" s="53">
        <f>VLOOKUP(A18,Транспорт!$A$3:$B$88,2,0)</f>
        <v>436414</v>
      </c>
    </row>
    <row r="19" spans="1:5">
      <c r="A19" t="s">
        <v>42</v>
      </c>
      <c r="B19">
        <v>1</v>
      </c>
      <c r="C19" s="46">
        <v>1.2343269813571951</v>
      </c>
      <c r="D19" s="53">
        <f>VLOOKUP(A19,'2018 земля'!$A$6:$D$91,4,0)</f>
        <v>246296</v>
      </c>
      <c r="E19" s="53">
        <f>VLOOKUP(A19,Транспорт!$A$3:$B$88,2,0)</f>
        <v>1280716</v>
      </c>
    </row>
    <row r="20" spans="1:5">
      <c r="A20" t="s">
        <v>15</v>
      </c>
      <c r="B20">
        <v>1</v>
      </c>
      <c r="C20" s="46">
        <v>1.2164608154019945</v>
      </c>
      <c r="D20" s="53">
        <f>VLOOKUP(A20,'2018 земля'!$A$6:$D$91,4,0)</f>
        <v>31622</v>
      </c>
      <c r="E20" s="53">
        <f>VLOOKUP(A20,Транспорт!$A$3:$B$88,2,0)</f>
        <v>878004</v>
      </c>
    </row>
    <row r="21" spans="1:5">
      <c r="A21" t="s">
        <v>11</v>
      </c>
      <c r="B21">
        <v>1</v>
      </c>
      <c r="C21" s="46">
        <v>1.1990882472146986</v>
      </c>
      <c r="D21" s="53">
        <f>VLOOKUP(A21,'2018 земля'!$A$6:$D$91,4,0)</f>
        <v>77166</v>
      </c>
      <c r="E21" s="53">
        <f>VLOOKUP(A21,Транспорт!$A$3:$B$88,2,0)</f>
        <v>583716</v>
      </c>
    </row>
    <row r="22" spans="1:5">
      <c r="A22" t="s">
        <v>83</v>
      </c>
      <c r="B22">
        <v>1</v>
      </c>
      <c r="C22" s="46">
        <v>1.0919775668940279</v>
      </c>
      <c r="D22" s="53">
        <f>VLOOKUP(A22,'2018 земля'!$A$6:$D$91,4,0)</f>
        <v>13340</v>
      </c>
      <c r="E22" s="53">
        <f>VLOOKUP(A22,Транспорт!$A$3:$B$88,2,0)</f>
        <v>313141</v>
      </c>
    </row>
    <row r="23" spans="1:5">
      <c r="A23" t="s">
        <v>81</v>
      </c>
      <c r="B23">
        <v>1</v>
      </c>
      <c r="C23" s="46">
        <v>1.0158905633132642</v>
      </c>
      <c r="D23" s="53">
        <f>VLOOKUP(A23,'2018 земля'!$A$6:$D$91,4,0)</f>
        <v>84434</v>
      </c>
      <c r="E23" s="53">
        <f>VLOOKUP(A23,Транспорт!$A$3:$B$88,2,0)</f>
        <v>699130</v>
      </c>
    </row>
    <row r="24" spans="1:5">
      <c r="A24" t="s">
        <v>84</v>
      </c>
      <c r="B24" t="s">
        <v>145</v>
      </c>
      <c r="C24" s="46">
        <v>0.99373976528743591</v>
      </c>
    </row>
    <row r="25" spans="1:5">
      <c r="A25" t="s">
        <v>29</v>
      </c>
      <c r="B25" t="s">
        <v>145</v>
      </c>
      <c r="C25" s="46">
        <v>0.84597895018823654</v>
      </c>
    </row>
    <row r="26" spans="1:5">
      <c r="A26" t="s">
        <v>38</v>
      </c>
      <c r="B26" t="s">
        <v>145</v>
      </c>
      <c r="C26" s="46">
        <v>0.81905180240303188</v>
      </c>
    </row>
    <row r="27" spans="1:5">
      <c r="A27" t="s">
        <v>23</v>
      </c>
      <c r="B27" t="s">
        <v>145</v>
      </c>
      <c r="C27" s="46">
        <v>0.80680358874452429</v>
      </c>
    </row>
    <row r="28" spans="1:5">
      <c r="A28" t="s">
        <v>5</v>
      </c>
      <c r="B28" t="s">
        <v>145</v>
      </c>
      <c r="C28" s="46">
        <v>0.75868903382065056</v>
      </c>
    </row>
    <row r="29" spans="1:5">
      <c r="A29" t="s">
        <v>7</v>
      </c>
      <c r="B29" t="s">
        <v>145</v>
      </c>
      <c r="C29" s="46">
        <v>0.75852236485891444</v>
      </c>
    </row>
    <row r="30" spans="1:5">
      <c r="A30" t="s">
        <v>48</v>
      </c>
      <c r="B30" t="s">
        <v>145</v>
      </c>
      <c r="C30" s="46">
        <v>0.74087574340565021</v>
      </c>
    </row>
    <row r="31" spans="1:5">
      <c r="A31" t="s">
        <v>62</v>
      </c>
      <c r="B31" t="s">
        <v>145</v>
      </c>
      <c r="C31" s="46">
        <v>0.72406082820123552</v>
      </c>
    </row>
    <row r="32" spans="1:5">
      <c r="A32" t="s">
        <v>3</v>
      </c>
      <c r="B32" t="s">
        <v>145</v>
      </c>
      <c r="C32" s="46">
        <v>0.71951587260885186</v>
      </c>
    </row>
    <row r="33" spans="1:3">
      <c r="A33" t="s">
        <v>70</v>
      </c>
      <c r="B33" t="s">
        <v>145</v>
      </c>
      <c r="C33" s="46">
        <v>0.65458866265320226</v>
      </c>
    </row>
    <row r="34" spans="1:3">
      <c r="A34" t="s">
        <v>69</v>
      </c>
      <c r="B34" t="s">
        <v>145</v>
      </c>
      <c r="C34" s="46">
        <v>0.64771242788086469</v>
      </c>
    </row>
    <row r="35" spans="1:3">
      <c r="A35" t="s">
        <v>72</v>
      </c>
      <c r="B35" t="s">
        <v>145</v>
      </c>
      <c r="C35" s="46">
        <v>0.61277078774123261</v>
      </c>
    </row>
    <row r="36" spans="1:3">
      <c r="A36" t="s">
        <v>46</v>
      </c>
      <c r="B36" t="s">
        <v>145</v>
      </c>
      <c r="C36" s="46">
        <v>0.59769915602707402</v>
      </c>
    </row>
    <row r="37" spans="1:3">
      <c r="A37" t="s">
        <v>75</v>
      </c>
      <c r="B37" t="s">
        <v>145</v>
      </c>
      <c r="C37" s="46">
        <v>0.56245572435848457</v>
      </c>
    </row>
    <row r="38" spans="1:3">
      <c r="A38" t="s">
        <v>31</v>
      </c>
      <c r="B38" t="s">
        <v>145</v>
      </c>
      <c r="C38" s="46">
        <v>0.55131364561539853</v>
      </c>
    </row>
    <row r="39" spans="1:3">
      <c r="A39" t="s">
        <v>26</v>
      </c>
      <c r="B39" t="s">
        <v>145</v>
      </c>
      <c r="C39" s="46">
        <v>0.54234435876997378</v>
      </c>
    </row>
    <row r="40" spans="1:3">
      <c r="A40" t="s">
        <v>79</v>
      </c>
      <c r="B40" t="s">
        <v>145</v>
      </c>
      <c r="C40" s="46">
        <v>0.52591801932211113</v>
      </c>
    </row>
    <row r="41" spans="1:3">
      <c r="A41" t="s">
        <v>44</v>
      </c>
      <c r="B41" t="s">
        <v>145</v>
      </c>
      <c r="C41" s="46">
        <v>0.51302218834348912</v>
      </c>
    </row>
    <row r="42" spans="1:3">
      <c r="A42" t="s">
        <v>76</v>
      </c>
      <c r="B42" t="s">
        <v>145</v>
      </c>
      <c r="C42" s="46">
        <v>0.50853815167347916</v>
      </c>
    </row>
    <row r="43" spans="1:3">
      <c r="A43" t="s">
        <v>37</v>
      </c>
      <c r="B43" t="s">
        <v>145</v>
      </c>
      <c r="C43" s="46">
        <v>0.47966014949894042</v>
      </c>
    </row>
    <row r="44" spans="1:3">
      <c r="A44" t="s">
        <v>17</v>
      </c>
      <c r="B44" t="s">
        <v>145</v>
      </c>
      <c r="C44" s="46">
        <v>0.47540174530879481</v>
      </c>
    </row>
    <row r="45" spans="1:3">
      <c r="A45" t="s">
        <v>34</v>
      </c>
      <c r="B45" t="s">
        <v>145</v>
      </c>
      <c r="C45" s="46">
        <v>0.45881788298960086</v>
      </c>
    </row>
    <row r="46" spans="1:3">
      <c r="A46" t="s">
        <v>80</v>
      </c>
      <c r="B46" t="s">
        <v>145</v>
      </c>
      <c r="C46" s="46">
        <v>0.44602998353520817</v>
      </c>
    </row>
    <row r="47" spans="1:3">
      <c r="A47" t="s">
        <v>58</v>
      </c>
      <c r="B47" t="s">
        <v>145</v>
      </c>
      <c r="C47" s="46">
        <v>0.43667902140699844</v>
      </c>
    </row>
    <row r="48" spans="1:3">
      <c r="A48" t="s">
        <v>126</v>
      </c>
      <c r="B48" t="s">
        <v>145</v>
      </c>
      <c r="C48" s="46">
        <v>0.41861739030261147</v>
      </c>
    </row>
    <row r="49" spans="1:3">
      <c r="A49" t="s">
        <v>77</v>
      </c>
      <c r="B49" t="s">
        <v>145</v>
      </c>
      <c r="C49" s="46">
        <v>0.4141207128047058</v>
      </c>
    </row>
    <row r="50" spans="1:3">
      <c r="A50" t="s">
        <v>19</v>
      </c>
      <c r="B50" t="s">
        <v>145</v>
      </c>
      <c r="C50" s="46">
        <v>0.39597148719900727</v>
      </c>
    </row>
    <row r="51" spans="1:3">
      <c r="A51" t="s">
        <v>68</v>
      </c>
      <c r="B51" t="s">
        <v>145</v>
      </c>
      <c r="C51" s="46">
        <v>0.38474905710600493</v>
      </c>
    </row>
    <row r="52" spans="1:3">
      <c r="A52" t="s">
        <v>51</v>
      </c>
      <c r="B52" t="s">
        <v>145</v>
      </c>
      <c r="C52" s="46">
        <v>0.37068337358935122</v>
      </c>
    </row>
    <row r="53" spans="1:3">
      <c r="A53" t="s">
        <v>14</v>
      </c>
      <c r="B53" t="s">
        <v>145</v>
      </c>
      <c r="C53" s="46">
        <v>0.36686854540218955</v>
      </c>
    </row>
    <row r="54" spans="1:3">
      <c r="A54" t="s">
        <v>33</v>
      </c>
      <c r="B54" t="s">
        <v>145</v>
      </c>
      <c r="C54" s="46">
        <v>0.34559220936900253</v>
      </c>
    </row>
    <row r="55" spans="1:3">
      <c r="A55" t="s">
        <v>25</v>
      </c>
      <c r="B55" t="s">
        <v>145</v>
      </c>
      <c r="C55" s="46">
        <v>0.32624744931654504</v>
      </c>
    </row>
    <row r="56" spans="1:3">
      <c r="A56" t="s">
        <v>1</v>
      </c>
      <c r="B56" t="s">
        <v>145</v>
      </c>
      <c r="C56" s="46">
        <v>0.31634130572756486</v>
      </c>
    </row>
    <row r="57" spans="1:3">
      <c r="A57" t="s">
        <v>61</v>
      </c>
      <c r="B57" t="s">
        <v>145</v>
      </c>
      <c r="C57" s="46">
        <v>0.30697757566161543</v>
      </c>
    </row>
    <row r="58" spans="1:3">
      <c r="A58" t="s">
        <v>82</v>
      </c>
      <c r="B58" t="s">
        <v>145</v>
      </c>
      <c r="C58" s="46">
        <v>0.30453338022098636</v>
      </c>
    </row>
    <row r="59" spans="1:3">
      <c r="A59" t="s">
        <v>60</v>
      </c>
      <c r="B59" t="s">
        <v>145</v>
      </c>
      <c r="C59" s="46">
        <v>0.29305310976172977</v>
      </c>
    </row>
    <row r="60" spans="1:3">
      <c r="A60" t="s">
        <v>120</v>
      </c>
      <c r="B60" t="s">
        <v>145</v>
      </c>
      <c r="C60" s="46">
        <v>0.26173564566746993</v>
      </c>
    </row>
    <row r="61" spans="1:3">
      <c r="A61" t="s">
        <v>35</v>
      </c>
      <c r="B61" t="s">
        <v>145</v>
      </c>
      <c r="C61" s="46">
        <v>0.2454099125237692</v>
      </c>
    </row>
    <row r="62" spans="1:3">
      <c r="A62" t="s">
        <v>18</v>
      </c>
      <c r="B62" t="s">
        <v>145</v>
      </c>
      <c r="C62" s="46">
        <v>0.24046341494623069</v>
      </c>
    </row>
    <row r="63" spans="1:3">
      <c r="A63" t="s">
        <v>59</v>
      </c>
      <c r="B63" t="s">
        <v>145</v>
      </c>
      <c r="C63" s="46">
        <v>0.23303136533937696</v>
      </c>
    </row>
    <row r="64" spans="1:3">
      <c r="A64" t="s">
        <v>52</v>
      </c>
      <c r="B64" t="s">
        <v>145</v>
      </c>
      <c r="C64" s="46">
        <v>0.23206045674171716</v>
      </c>
    </row>
    <row r="65" spans="1:3">
      <c r="A65" t="s">
        <v>78</v>
      </c>
      <c r="B65" t="s">
        <v>145</v>
      </c>
      <c r="C65" s="46">
        <v>0.21443544333540746</v>
      </c>
    </row>
    <row r="66" spans="1:3">
      <c r="A66" t="s">
        <v>24</v>
      </c>
      <c r="B66" t="s">
        <v>145</v>
      </c>
      <c r="C66" s="46">
        <v>0.2099814487779782</v>
      </c>
    </row>
    <row r="67" spans="1:3">
      <c r="A67" t="s">
        <v>10</v>
      </c>
      <c r="B67" t="s">
        <v>145</v>
      </c>
      <c r="C67" s="46">
        <v>0.20219170853634305</v>
      </c>
    </row>
    <row r="68" spans="1:3">
      <c r="A68" t="s">
        <v>125</v>
      </c>
      <c r="B68" t="s">
        <v>145</v>
      </c>
      <c r="C68" s="46">
        <v>0.18387731031746141</v>
      </c>
    </row>
    <row r="69" spans="1:3">
      <c r="A69" t="s">
        <v>20</v>
      </c>
      <c r="B69" t="s">
        <v>145</v>
      </c>
      <c r="C69" s="46">
        <v>0.16909324000019882</v>
      </c>
    </row>
    <row r="70" spans="1:3">
      <c r="A70" t="s">
        <v>66</v>
      </c>
      <c r="B70" t="s">
        <v>145</v>
      </c>
      <c r="C70" s="46">
        <v>0.16398178473637418</v>
      </c>
    </row>
    <row r="71" spans="1:3">
      <c r="A71" t="s">
        <v>30</v>
      </c>
      <c r="B71" t="s">
        <v>145</v>
      </c>
      <c r="C71" s="46">
        <v>0.15079231414468403</v>
      </c>
    </row>
    <row r="72" spans="1:3">
      <c r="A72" t="s">
        <v>50</v>
      </c>
      <c r="B72" t="s">
        <v>145</v>
      </c>
      <c r="C72" s="46">
        <v>0.14543885606588705</v>
      </c>
    </row>
    <row r="73" spans="1:3">
      <c r="A73" t="s">
        <v>121</v>
      </c>
      <c r="B73" t="s">
        <v>145</v>
      </c>
      <c r="C73" s="46">
        <v>0.13254850587527084</v>
      </c>
    </row>
    <row r="74" spans="1:3">
      <c r="A74" t="s">
        <v>8</v>
      </c>
      <c r="B74" t="s">
        <v>145</v>
      </c>
      <c r="C74" s="46">
        <v>0.12171789393999569</v>
      </c>
    </row>
    <row r="75" spans="1:3">
      <c r="A75" t="s">
        <v>55</v>
      </c>
      <c r="B75" t="s">
        <v>145</v>
      </c>
      <c r="C75" s="46">
        <v>0.11583757123827201</v>
      </c>
    </row>
    <row r="76" spans="1:3">
      <c r="A76" t="s">
        <v>124</v>
      </c>
      <c r="B76" t="s">
        <v>145</v>
      </c>
      <c r="C76" s="46">
        <v>0.1153515997693412</v>
      </c>
    </row>
    <row r="77" spans="1:3">
      <c r="A77" t="s">
        <v>53</v>
      </c>
      <c r="B77" t="s">
        <v>145</v>
      </c>
      <c r="C77" s="46">
        <v>9.8200080227510006E-2</v>
      </c>
    </row>
    <row r="78" spans="1:3">
      <c r="A78" t="s">
        <v>63</v>
      </c>
      <c r="B78" t="s">
        <v>145</v>
      </c>
      <c r="C78" s="46">
        <v>9.4767851792287028E-2</v>
      </c>
    </row>
    <row r="79" spans="1:3">
      <c r="A79" t="s">
        <v>54</v>
      </c>
      <c r="B79" t="s">
        <v>145</v>
      </c>
      <c r="C79" s="46">
        <v>8.7659271343293071E-2</v>
      </c>
    </row>
    <row r="80" spans="1:3">
      <c r="A80" t="s">
        <v>64</v>
      </c>
      <c r="B80" t="s">
        <v>145</v>
      </c>
      <c r="C80" s="46">
        <v>7.6616405834990547E-2</v>
      </c>
    </row>
    <row r="81" spans="1:3">
      <c r="A81" t="s">
        <v>123</v>
      </c>
      <c r="B81" t="s">
        <v>145</v>
      </c>
      <c r="C81" s="46">
        <v>7.5196841316573948E-2</v>
      </c>
    </row>
    <row r="82" spans="1:3">
      <c r="A82" t="s">
        <v>65</v>
      </c>
      <c r="B82" t="s">
        <v>145</v>
      </c>
      <c r="C82" s="46">
        <v>6.7206756809329929E-2</v>
      </c>
    </row>
    <row r="83" spans="1:3">
      <c r="A83" t="s">
        <v>2</v>
      </c>
      <c r="B83" t="s">
        <v>145</v>
      </c>
      <c r="C83" s="46">
        <v>5.0896772882765194E-2</v>
      </c>
    </row>
    <row r="84" spans="1:3">
      <c r="A84" t="s">
        <v>122</v>
      </c>
      <c r="B84" t="s">
        <v>145</v>
      </c>
      <c r="C84" s="46">
        <v>4.247197907153942E-2</v>
      </c>
    </row>
    <row r="85" spans="1:3">
      <c r="A85" t="s">
        <v>127</v>
      </c>
      <c r="B85" t="s">
        <v>145</v>
      </c>
      <c r="C85" s="46">
        <v>3.6356144370703801E-2</v>
      </c>
    </row>
    <row r="86" spans="1:3">
      <c r="A86" t="s">
        <v>6</v>
      </c>
      <c r="B86" t="s">
        <v>145</v>
      </c>
      <c r="C86" s="46">
        <v>2.8149596919336758E-2</v>
      </c>
    </row>
    <row r="87" spans="1:3">
      <c r="A87" t="s">
        <v>4</v>
      </c>
      <c r="B87" t="s">
        <v>145</v>
      </c>
      <c r="C87" s="46">
        <v>2.7759653952647602E-2</v>
      </c>
    </row>
  </sheetData>
  <sortState ref="A2:C86">
    <sortCondition descending="1" ref="C4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workbookViewId="0">
      <selection activeCell="E2" sqref="E2"/>
    </sheetView>
  </sheetViews>
  <sheetFormatPr defaultRowHeight="12.75"/>
  <cols>
    <col min="1" max="1" width="22.28515625" customWidth="1"/>
    <col min="2" max="2" width="25" customWidth="1"/>
    <col min="3" max="3" width="26.42578125" customWidth="1"/>
    <col min="4" max="4" width="21.42578125" customWidth="1"/>
    <col min="5" max="5" width="13.85546875" customWidth="1"/>
  </cols>
  <sheetData>
    <row r="1" spans="1:5" ht="15" customHeight="1">
      <c r="A1" s="88"/>
      <c r="B1" s="90" t="s">
        <v>146</v>
      </c>
      <c r="C1" s="88"/>
      <c r="D1" s="87" t="s">
        <v>146</v>
      </c>
      <c r="E1" s="20"/>
    </row>
    <row r="2" spans="1:5" ht="30">
      <c r="A2" s="89"/>
      <c r="B2" s="91"/>
      <c r="C2" s="89"/>
      <c r="D2" s="87"/>
      <c r="E2" s="47" t="s">
        <v>147</v>
      </c>
    </row>
    <row r="3" spans="1:5" ht="30">
      <c r="A3" s="48" t="s">
        <v>86</v>
      </c>
      <c r="B3" s="49">
        <v>40580452</v>
      </c>
      <c r="C3" s="50" t="s">
        <v>86</v>
      </c>
      <c r="D3" s="49">
        <v>121982394</v>
      </c>
      <c r="E3" s="21">
        <f t="shared" ref="E3:E34" si="0">D3/B3*1000</f>
        <v>3005.9397564127671</v>
      </c>
    </row>
    <row r="4" spans="1:5" ht="15">
      <c r="A4" s="48" t="s">
        <v>84</v>
      </c>
      <c r="B4" s="49">
        <v>454604</v>
      </c>
      <c r="C4" s="50" t="s">
        <v>84</v>
      </c>
      <c r="D4" s="49">
        <v>1085842</v>
      </c>
      <c r="E4" s="21">
        <f t="shared" si="0"/>
        <v>2388.5447554355001</v>
      </c>
    </row>
    <row r="5" spans="1:5" ht="15">
      <c r="A5" s="48" t="s">
        <v>83</v>
      </c>
      <c r="B5" s="49">
        <v>313141</v>
      </c>
      <c r="C5" s="50" t="s">
        <v>83</v>
      </c>
      <c r="D5" s="49">
        <v>650703</v>
      </c>
      <c r="E5" s="21">
        <f t="shared" si="0"/>
        <v>2077.9872325885144</v>
      </c>
    </row>
    <row r="6" spans="1:5" ht="15">
      <c r="A6" s="48" t="s">
        <v>82</v>
      </c>
      <c r="B6" s="49">
        <v>418454</v>
      </c>
      <c r="C6" s="50" t="s">
        <v>82</v>
      </c>
      <c r="D6" s="49">
        <v>1141046</v>
      </c>
      <c r="E6" s="21">
        <f t="shared" si="0"/>
        <v>2726.8134609777899</v>
      </c>
    </row>
    <row r="7" spans="1:5" ht="15">
      <c r="A7" s="48" t="s">
        <v>81</v>
      </c>
      <c r="B7" s="49">
        <v>699130</v>
      </c>
      <c r="C7" s="50" t="s">
        <v>81</v>
      </c>
      <c r="D7" s="49">
        <v>2119184</v>
      </c>
      <c r="E7" s="21">
        <f t="shared" si="0"/>
        <v>3031.1730293364612</v>
      </c>
    </row>
    <row r="8" spans="1:5" ht="15">
      <c r="A8" s="48" t="s">
        <v>80</v>
      </c>
      <c r="B8" s="49">
        <v>265486</v>
      </c>
      <c r="C8" s="50" t="s">
        <v>80</v>
      </c>
      <c r="D8" s="49">
        <v>565693</v>
      </c>
      <c r="E8" s="21">
        <f t="shared" si="0"/>
        <v>2130.782790806295</v>
      </c>
    </row>
    <row r="9" spans="1:5" ht="15">
      <c r="A9" s="48" t="s">
        <v>79</v>
      </c>
      <c r="B9" s="49">
        <v>338649</v>
      </c>
      <c r="C9" s="50" t="s">
        <v>79</v>
      </c>
      <c r="D9" s="49">
        <v>828880</v>
      </c>
      <c r="E9" s="21">
        <f t="shared" si="0"/>
        <v>2447.6079952989671</v>
      </c>
    </row>
    <row r="10" spans="1:5" ht="15">
      <c r="A10" s="48" t="s">
        <v>78</v>
      </c>
      <c r="B10" s="49">
        <v>183774</v>
      </c>
      <c r="C10" s="50" t="s">
        <v>78</v>
      </c>
      <c r="D10" s="49">
        <v>456308</v>
      </c>
      <c r="E10" s="21">
        <f t="shared" si="0"/>
        <v>2482.9845353532055</v>
      </c>
    </row>
    <row r="11" spans="1:5" ht="15">
      <c r="A11" s="48" t="s">
        <v>77</v>
      </c>
      <c r="B11" s="49">
        <v>320142</v>
      </c>
      <c r="C11" s="50" t="s">
        <v>77</v>
      </c>
      <c r="D11" s="49">
        <v>1003071</v>
      </c>
      <c r="E11" s="21">
        <f t="shared" si="0"/>
        <v>3133.2065146091422</v>
      </c>
    </row>
    <row r="12" spans="1:5" ht="15">
      <c r="A12" s="48" t="s">
        <v>76</v>
      </c>
      <c r="B12" s="49">
        <v>339283</v>
      </c>
      <c r="C12" s="50" t="s">
        <v>76</v>
      </c>
      <c r="D12" s="49">
        <v>759989</v>
      </c>
      <c r="E12" s="21">
        <f t="shared" si="0"/>
        <v>2239.9854988313591</v>
      </c>
    </row>
    <row r="13" spans="1:5" ht="15">
      <c r="A13" s="48" t="s">
        <v>75</v>
      </c>
      <c r="B13" s="49">
        <v>2637197</v>
      </c>
      <c r="C13" s="50" t="s">
        <v>75</v>
      </c>
      <c r="D13" s="49">
        <v>11803291</v>
      </c>
      <c r="E13" s="21">
        <f t="shared" si="0"/>
        <v>4475.6955964988583</v>
      </c>
    </row>
    <row r="14" spans="1:5" ht="15">
      <c r="A14" s="48" t="s">
        <v>74</v>
      </c>
      <c r="B14" s="49">
        <v>239585</v>
      </c>
      <c r="C14" s="50" t="s">
        <v>74</v>
      </c>
      <c r="D14" s="49">
        <v>625838</v>
      </c>
      <c r="E14" s="21">
        <f t="shared" si="0"/>
        <v>2612.1752196506459</v>
      </c>
    </row>
    <row r="15" spans="1:5" ht="15">
      <c r="A15" s="48" t="s">
        <v>73</v>
      </c>
      <c r="B15" s="49">
        <v>335796</v>
      </c>
      <c r="C15" s="50" t="s">
        <v>73</v>
      </c>
      <c r="D15" s="49">
        <v>763753</v>
      </c>
      <c r="E15" s="21">
        <f t="shared" si="0"/>
        <v>2274.455324065802</v>
      </c>
    </row>
    <row r="16" spans="1:5" ht="15">
      <c r="A16" s="48" t="s">
        <v>72</v>
      </c>
      <c r="B16" s="49">
        <v>308837</v>
      </c>
      <c r="C16" s="50" t="s">
        <v>72</v>
      </c>
      <c r="D16" s="49">
        <v>616720</v>
      </c>
      <c r="E16" s="21">
        <f t="shared" si="0"/>
        <v>1996.9109918824493</v>
      </c>
    </row>
    <row r="17" spans="1:5" ht="15">
      <c r="A17" s="48" t="s">
        <v>71</v>
      </c>
      <c r="B17" s="49">
        <v>314858</v>
      </c>
      <c r="C17" s="50" t="s">
        <v>71</v>
      </c>
      <c r="D17" s="49">
        <v>736035</v>
      </c>
      <c r="E17" s="21">
        <f t="shared" si="0"/>
        <v>2337.6728557000301</v>
      </c>
    </row>
    <row r="18" spans="1:5" ht="15">
      <c r="A18" s="48" t="s">
        <v>70</v>
      </c>
      <c r="B18" s="49">
        <v>436905</v>
      </c>
      <c r="C18" s="50" t="s">
        <v>70</v>
      </c>
      <c r="D18" s="49">
        <v>822894</v>
      </c>
      <c r="E18" s="21">
        <f t="shared" si="0"/>
        <v>1883.4620798571773</v>
      </c>
    </row>
    <row r="19" spans="1:5" ht="15">
      <c r="A19" s="48" t="s">
        <v>69</v>
      </c>
      <c r="B19" s="49">
        <v>356790</v>
      </c>
      <c r="C19" s="50" t="s">
        <v>69</v>
      </c>
      <c r="D19" s="49">
        <v>969423</v>
      </c>
      <c r="E19" s="21">
        <f t="shared" si="0"/>
        <v>2717.0688640376693</v>
      </c>
    </row>
    <row r="20" spans="1:5" ht="15">
      <c r="A20" s="48" t="s">
        <v>68</v>
      </c>
      <c r="B20" s="49">
        <v>324798</v>
      </c>
      <c r="C20" s="50" t="s">
        <v>68</v>
      </c>
      <c r="D20" s="49">
        <v>948628</v>
      </c>
      <c r="E20" s="21">
        <f t="shared" si="0"/>
        <v>2920.6706937850604</v>
      </c>
    </row>
    <row r="21" spans="1:5" ht="15">
      <c r="A21" s="48" t="s">
        <v>120</v>
      </c>
      <c r="B21" s="49">
        <v>3138888</v>
      </c>
      <c r="C21" s="50" t="s">
        <v>67</v>
      </c>
      <c r="D21" s="49">
        <v>21355079</v>
      </c>
      <c r="E21" s="21">
        <f t="shared" si="0"/>
        <v>6803.3899266236958</v>
      </c>
    </row>
    <row r="22" spans="1:5" ht="15">
      <c r="A22" s="48" t="s">
        <v>66</v>
      </c>
      <c r="B22" s="49">
        <v>212439</v>
      </c>
      <c r="C22" s="50" t="s">
        <v>66</v>
      </c>
      <c r="D22" s="49">
        <v>542432</v>
      </c>
      <c r="E22" s="21">
        <f t="shared" si="0"/>
        <v>2553.3541393058713</v>
      </c>
    </row>
    <row r="23" spans="1:5" ht="15">
      <c r="A23" s="48" t="s">
        <v>65</v>
      </c>
      <c r="B23" s="49">
        <v>241640</v>
      </c>
      <c r="C23" s="50" t="s">
        <v>65</v>
      </c>
      <c r="D23" s="49">
        <v>695848</v>
      </c>
      <c r="E23" s="21">
        <f t="shared" si="0"/>
        <v>2879.6887932461514</v>
      </c>
    </row>
    <row r="24" spans="1:5" ht="15">
      <c r="A24" s="48" t="s">
        <v>64</v>
      </c>
      <c r="B24" s="49">
        <v>314949</v>
      </c>
      <c r="C24" s="50" t="s">
        <v>64</v>
      </c>
      <c r="D24" s="49">
        <v>793312</v>
      </c>
      <c r="E24" s="21">
        <f t="shared" si="0"/>
        <v>2518.8586088541319</v>
      </c>
    </row>
    <row r="25" spans="1:5" ht="15">
      <c r="A25" s="48" t="s">
        <v>63</v>
      </c>
      <c r="B25" s="49">
        <v>286309</v>
      </c>
      <c r="C25" s="50" t="s">
        <v>63</v>
      </c>
      <c r="D25" s="49">
        <v>954900</v>
      </c>
      <c r="E25" s="21">
        <f t="shared" si="0"/>
        <v>3335.2077650370757</v>
      </c>
    </row>
    <row r="26" spans="1:5" ht="30">
      <c r="A26" s="48" t="s">
        <v>62</v>
      </c>
      <c r="B26" s="49">
        <v>348299</v>
      </c>
      <c r="C26" s="50" t="s">
        <v>62</v>
      </c>
      <c r="D26" s="49">
        <v>829895</v>
      </c>
      <c r="E26" s="21">
        <f t="shared" si="0"/>
        <v>2382.7085349082254</v>
      </c>
    </row>
    <row r="27" spans="1:5" ht="30">
      <c r="A27" s="48" t="s">
        <v>61</v>
      </c>
      <c r="B27" s="49">
        <v>571434</v>
      </c>
      <c r="C27" s="50" t="s">
        <v>61</v>
      </c>
      <c r="D27" s="49">
        <v>2130010</v>
      </c>
      <c r="E27" s="21">
        <f t="shared" si="0"/>
        <v>3727.4820889201555</v>
      </c>
    </row>
    <row r="28" spans="1:5" ht="15">
      <c r="A28" s="48" t="s">
        <v>60</v>
      </c>
      <c r="B28" s="49">
        <v>231942</v>
      </c>
      <c r="C28" s="50" t="s">
        <v>60</v>
      </c>
      <c r="D28" s="49">
        <v>456860</v>
      </c>
      <c r="E28" s="21">
        <f t="shared" si="0"/>
        <v>1969.7165670728027</v>
      </c>
    </row>
    <row r="29" spans="1:5" ht="15">
      <c r="A29" s="48" t="s">
        <v>59</v>
      </c>
      <c r="B29" s="49">
        <v>184670</v>
      </c>
      <c r="C29" s="50" t="s">
        <v>59</v>
      </c>
      <c r="D29" s="49">
        <v>521885</v>
      </c>
      <c r="E29" s="21">
        <f t="shared" si="0"/>
        <v>2826.0410461905021</v>
      </c>
    </row>
    <row r="30" spans="1:5" ht="15">
      <c r="A30" s="48" t="s">
        <v>58</v>
      </c>
      <c r="B30" s="49">
        <v>212898</v>
      </c>
      <c r="C30" s="50" t="s">
        <v>58</v>
      </c>
      <c r="D30" s="49">
        <v>534835</v>
      </c>
      <c r="E30" s="21">
        <f t="shared" si="0"/>
        <v>2512.1654501216544</v>
      </c>
    </row>
    <row r="31" spans="1:5" ht="15">
      <c r="A31" s="48" t="s">
        <v>121</v>
      </c>
      <c r="B31" s="49">
        <v>1496219</v>
      </c>
      <c r="C31" s="50" t="s">
        <v>57</v>
      </c>
      <c r="D31" s="49">
        <v>8362640</v>
      </c>
      <c r="E31" s="21">
        <f t="shared" si="0"/>
        <v>5589.1817975844442</v>
      </c>
    </row>
    <row r="32" spans="1:5" ht="15">
      <c r="A32" s="48" t="s">
        <v>56</v>
      </c>
      <c r="B32" s="49">
        <v>9691</v>
      </c>
      <c r="C32" s="50" t="s">
        <v>56</v>
      </c>
      <c r="D32" s="49">
        <v>20610</v>
      </c>
      <c r="E32" s="21">
        <f t="shared" si="0"/>
        <v>2126.7155092353728</v>
      </c>
    </row>
    <row r="33" spans="1:5" ht="15">
      <c r="A33" s="48" t="s">
        <v>55</v>
      </c>
      <c r="B33" s="49">
        <v>509554</v>
      </c>
      <c r="C33" s="50" t="s">
        <v>55</v>
      </c>
      <c r="D33" s="49">
        <v>1147410</v>
      </c>
      <c r="E33" s="21">
        <f t="shared" si="0"/>
        <v>2251.7927442430046</v>
      </c>
    </row>
    <row r="34" spans="1:5" ht="15">
      <c r="A34" s="48" t="s">
        <v>54</v>
      </c>
      <c r="B34" s="49">
        <v>63039</v>
      </c>
      <c r="C34" s="50" t="s">
        <v>54</v>
      </c>
      <c r="D34" s="49">
        <v>93201</v>
      </c>
      <c r="E34" s="21">
        <f t="shared" si="0"/>
        <v>1478.4657117022796</v>
      </c>
    </row>
    <row r="35" spans="1:5" ht="30">
      <c r="A35" s="48" t="s">
        <v>53</v>
      </c>
      <c r="B35" s="49">
        <v>102135</v>
      </c>
      <c r="C35" s="50" t="s">
        <v>53</v>
      </c>
      <c r="D35" s="49">
        <v>266152</v>
      </c>
      <c r="E35" s="21">
        <f t="shared" ref="E35:E66" si="1">D35/B35*1000</f>
        <v>2605.8843687276644</v>
      </c>
    </row>
    <row r="36" spans="1:5" ht="30">
      <c r="A36" s="48" t="s">
        <v>52</v>
      </c>
      <c r="B36" s="49">
        <v>104738</v>
      </c>
      <c r="C36" s="50" t="s">
        <v>52</v>
      </c>
      <c r="D36" s="49">
        <v>210476</v>
      </c>
      <c r="E36" s="21">
        <f t="shared" si="1"/>
        <v>2009.5476331417444</v>
      </c>
    </row>
    <row r="37" spans="1:5" ht="30">
      <c r="A37" s="48" t="s">
        <v>51</v>
      </c>
      <c r="B37" s="49">
        <v>172139</v>
      </c>
      <c r="C37" s="50" t="s">
        <v>51</v>
      </c>
      <c r="D37" s="49">
        <v>403629</v>
      </c>
      <c r="E37" s="21">
        <f t="shared" si="1"/>
        <v>2344.7853188411691</v>
      </c>
    </row>
    <row r="38" spans="1:5" ht="15">
      <c r="A38" s="48" t="s">
        <v>50</v>
      </c>
      <c r="B38" s="49">
        <v>216133</v>
      </c>
      <c r="C38" s="50" t="s">
        <v>50</v>
      </c>
      <c r="D38" s="49">
        <v>600710</v>
      </c>
      <c r="E38" s="21">
        <f t="shared" si="1"/>
        <v>2779.3534536604775</v>
      </c>
    </row>
    <row r="39" spans="1:5" ht="15">
      <c r="A39" s="48" t="s">
        <v>49</v>
      </c>
      <c r="B39" s="49">
        <v>753689</v>
      </c>
      <c r="C39" s="50" t="s">
        <v>49</v>
      </c>
      <c r="D39" s="49">
        <v>1330214</v>
      </c>
      <c r="E39" s="21">
        <f t="shared" si="1"/>
        <v>1764.9375272824732</v>
      </c>
    </row>
    <row r="40" spans="1:5" ht="15">
      <c r="A40" s="48" t="s">
        <v>48</v>
      </c>
      <c r="B40" s="49">
        <v>138736</v>
      </c>
      <c r="C40" s="50" t="s">
        <v>48</v>
      </c>
      <c r="D40" s="49">
        <v>270405</v>
      </c>
      <c r="E40" s="21">
        <f t="shared" si="1"/>
        <v>1949.0615269288435</v>
      </c>
    </row>
    <row r="41" spans="1:5" ht="15">
      <c r="A41" s="48" t="s">
        <v>47</v>
      </c>
      <c r="B41" s="49">
        <v>71540</v>
      </c>
      <c r="C41" s="50" t="s">
        <v>47</v>
      </c>
      <c r="D41" s="49">
        <v>127210</v>
      </c>
      <c r="E41" s="21">
        <f t="shared" si="1"/>
        <v>1778.1660609449259</v>
      </c>
    </row>
    <row r="42" spans="1:5" ht="15">
      <c r="A42" s="48" t="s">
        <v>46</v>
      </c>
      <c r="B42" s="49">
        <v>414303</v>
      </c>
      <c r="C42" s="50" t="s">
        <v>46</v>
      </c>
      <c r="D42" s="49">
        <v>687637</v>
      </c>
      <c r="E42" s="21">
        <f t="shared" si="1"/>
        <v>1659.7441968800613</v>
      </c>
    </row>
    <row r="43" spans="1:5" ht="15">
      <c r="A43" s="48" t="s">
        <v>45</v>
      </c>
      <c r="B43" s="49">
        <v>1852556</v>
      </c>
      <c r="C43" s="50" t="s">
        <v>45</v>
      </c>
      <c r="D43" s="49">
        <v>5230334</v>
      </c>
      <c r="E43" s="21">
        <f t="shared" si="1"/>
        <v>2823.3068258125531</v>
      </c>
    </row>
    <row r="44" spans="1:5" ht="15">
      <c r="A44" s="48" t="s">
        <v>44</v>
      </c>
      <c r="B44" s="49">
        <v>256977</v>
      </c>
      <c r="C44" s="50" t="s">
        <v>44</v>
      </c>
      <c r="D44" s="49">
        <v>664162</v>
      </c>
      <c r="E44" s="21">
        <f t="shared" si="1"/>
        <v>2584.5192371301714</v>
      </c>
    </row>
    <row r="45" spans="1:5" ht="15">
      <c r="A45" s="48" t="s">
        <v>43</v>
      </c>
      <c r="B45" s="49">
        <v>721541</v>
      </c>
      <c r="C45" s="50" t="s">
        <v>43</v>
      </c>
      <c r="D45" s="49">
        <v>1360852</v>
      </c>
      <c r="E45" s="21">
        <f t="shared" si="1"/>
        <v>1886.0355821775893</v>
      </c>
    </row>
    <row r="46" spans="1:5" ht="15">
      <c r="A46" s="48" t="s">
        <v>42</v>
      </c>
      <c r="B46" s="49">
        <v>1280716</v>
      </c>
      <c r="C46" s="50" t="s">
        <v>42</v>
      </c>
      <c r="D46" s="49">
        <v>2618845</v>
      </c>
      <c r="E46" s="21">
        <f t="shared" si="1"/>
        <v>2044.8288301231496</v>
      </c>
    </row>
    <row r="47" spans="1:5" ht="15">
      <c r="A47" s="48" t="s">
        <v>122</v>
      </c>
      <c r="B47" s="49">
        <v>105237</v>
      </c>
      <c r="C47" s="50" t="s">
        <v>41</v>
      </c>
      <c r="D47" s="49">
        <v>191271</v>
      </c>
      <c r="E47" s="21">
        <f t="shared" si="1"/>
        <v>1817.5261552495797</v>
      </c>
    </row>
    <row r="48" spans="1:5" ht="30">
      <c r="A48" s="48" t="s">
        <v>40</v>
      </c>
      <c r="B48" s="49">
        <v>1086268</v>
      </c>
      <c r="C48" s="50" t="s">
        <v>40</v>
      </c>
      <c r="D48" s="49">
        <v>2320381</v>
      </c>
      <c r="E48" s="21">
        <f t="shared" si="1"/>
        <v>2136.1036134729179</v>
      </c>
    </row>
    <row r="49" spans="1:5" ht="15">
      <c r="A49" s="48" t="s">
        <v>123</v>
      </c>
      <c r="B49" s="49">
        <v>173443</v>
      </c>
      <c r="C49" s="50" t="s">
        <v>39</v>
      </c>
      <c r="D49" s="49">
        <v>505624</v>
      </c>
      <c r="E49" s="21">
        <f t="shared" si="1"/>
        <v>2915.2171030252016</v>
      </c>
    </row>
    <row r="50" spans="1:5" ht="15">
      <c r="A50" s="48" t="s">
        <v>38</v>
      </c>
      <c r="B50" s="49">
        <v>216298</v>
      </c>
      <c r="C50" s="50" t="s">
        <v>38</v>
      </c>
      <c r="D50" s="49">
        <v>523897</v>
      </c>
      <c r="E50" s="21">
        <f t="shared" si="1"/>
        <v>2422.107462852176</v>
      </c>
    </row>
    <row r="51" spans="1:5" ht="15">
      <c r="A51" s="48" t="s">
        <v>37</v>
      </c>
      <c r="B51" s="49">
        <v>1228971</v>
      </c>
      <c r="C51" s="50" t="s">
        <v>37</v>
      </c>
      <c r="D51" s="49">
        <v>3352027</v>
      </c>
      <c r="E51" s="21">
        <f t="shared" si="1"/>
        <v>2727.5069956898901</v>
      </c>
    </row>
    <row r="52" spans="1:5" ht="30">
      <c r="A52" s="48" t="s">
        <v>36</v>
      </c>
      <c r="B52" s="49">
        <v>436414</v>
      </c>
      <c r="C52" s="50" t="s">
        <v>36</v>
      </c>
      <c r="D52" s="49">
        <v>728691</v>
      </c>
      <c r="E52" s="21">
        <f t="shared" si="1"/>
        <v>1669.7241610030842</v>
      </c>
    </row>
    <row r="53" spans="1:5" ht="15">
      <c r="A53" s="48" t="s">
        <v>35</v>
      </c>
      <c r="B53" s="49">
        <v>285999</v>
      </c>
      <c r="C53" s="50" t="s">
        <v>35</v>
      </c>
      <c r="D53" s="49">
        <v>714315</v>
      </c>
      <c r="E53" s="21">
        <f t="shared" si="1"/>
        <v>2497.6136280196783</v>
      </c>
    </row>
    <row r="54" spans="1:5" ht="15">
      <c r="A54" s="48" t="s">
        <v>34</v>
      </c>
      <c r="B54" s="49">
        <v>376749</v>
      </c>
      <c r="C54" s="50" t="s">
        <v>34</v>
      </c>
      <c r="D54" s="49">
        <v>852691</v>
      </c>
      <c r="E54" s="21">
        <f t="shared" si="1"/>
        <v>2263.2866975094826</v>
      </c>
    </row>
    <row r="55" spans="1:5" ht="30">
      <c r="A55" s="48" t="s">
        <v>33</v>
      </c>
      <c r="B55" s="49">
        <v>977421</v>
      </c>
      <c r="C55" s="50" t="s">
        <v>33</v>
      </c>
      <c r="D55" s="49">
        <v>3131102</v>
      </c>
      <c r="E55" s="21">
        <f t="shared" si="1"/>
        <v>3203.4322978532282</v>
      </c>
    </row>
    <row r="56" spans="1:5" ht="15">
      <c r="A56" s="48" t="s">
        <v>32</v>
      </c>
      <c r="B56" s="49">
        <v>207990</v>
      </c>
      <c r="C56" s="50" t="s">
        <v>32</v>
      </c>
      <c r="D56" s="49">
        <v>604156</v>
      </c>
      <c r="E56" s="21">
        <f t="shared" si="1"/>
        <v>2904.7358046059908</v>
      </c>
    </row>
    <row r="57" spans="1:5" ht="15">
      <c r="A57" s="48" t="s">
        <v>31</v>
      </c>
      <c r="B57" s="49">
        <v>411566</v>
      </c>
      <c r="C57" s="50" t="s">
        <v>31</v>
      </c>
      <c r="D57" s="49">
        <v>1060290</v>
      </c>
      <c r="E57" s="21">
        <f t="shared" si="1"/>
        <v>2576.2332165436405</v>
      </c>
    </row>
    <row r="58" spans="1:5" ht="15">
      <c r="A58" s="48" t="s">
        <v>30</v>
      </c>
      <c r="B58" s="49">
        <v>641237</v>
      </c>
      <c r="C58" s="50" t="s">
        <v>30</v>
      </c>
      <c r="D58" s="49">
        <v>1976606</v>
      </c>
      <c r="E58" s="21">
        <f t="shared" si="1"/>
        <v>3082.489001726351</v>
      </c>
    </row>
    <row r="59" spans="1:5" ht="15">
      <c r="A59" s="48" t="s">
        <v>29</v>
      </c>
      <c r="B59" s="49">
        <v>998567</v>
      </c>
      <c r="C59" s="50" t="s">
        <v>29</v>
      </c>
      <c r="D59" s="49">
        <v>2793552</v>
      </c>
      <c r="E59" s="21">
        <f t="shared" si="1"/>
        <v>2797.5609047765447</v>
      </c>
    </row>
    <row r="60" spans="1:5" ht="15">
      <c r="A60" s="48" t="s">
        <v>28</v>
      </c>
      <c r="B60" s="49">
        <v>717741</v>
      </c>
      <c r="C60" s="50" t="s">
        <v>28</v>
      </c>
      <c r="D60" s="49">
        <v>1695194</v>
      </c>
      <c r="E60" s="21">
        <f t="shared" si="1"/>
        <v>2361.846404204302</v>
      </c>
    </row>
    <row r="61" spans="1:5" ht="15">
      <c r="A61" s="48" t="s">
        <v>27</v>
      </c>
      <c r="B61" s="49">
        <v>346882</v>
      </c>
      <c r="C61" s="50" t="s">
        <v>27</v>
      </c>
      <c r="D61" s="49">
        <v>793846</v>
      </c>
      <c r="E61" s="21">
        <f t="shared" si="1"/>
        <v>2288.5188623220574</v>
      </c>
    </row>
    <row r="62" spans="1:5" ht="15">
      <c r="A62" s="48" t="s">
        <v>26</v>
      </c>
      <c r="B62" s="49">
        <v>270722</v>
      </c>
      <c r="C62" s="50" t="s">
        <v>26</v>
      </c>
      <c r="D62" s="49">
        <v>513580</v>
      </c>
      <c r="E62" s="21">
        <f t="shared" si="1"/>
        <v>1897.0752284631467</v>
      </c>
    </row>
    <row r="63" spans="1:5" ht="15">
      <c r="A63" s="48" t="s">
        <v>25</v>
      </c>
      <c r="B63" s="49">
        <v>597155</v>
      </c>
      <c r="C63" s="50" t="s">
        <v>25</v>
      </c>
      <c r="D63" s="49">
        <v>1806226</v>
      </c>
      <c r="E63" s="21">
        <f t="shared" si="1"/>
        <v>3024.7188753338746</v>
      </c>
    </row>
    <row r="64" spans="1:5" ht="15">
      <c r="A64" s="48" t="s">
        <v>24</v>
      </c>
      <c r="B64" s="49">
        <v>300420</v>
      </c>
      <c r="C64" s="50" t="s">
        <v>24</v>
      </c>
      <c r="D64" s="49">
        <v>1239089</v>
      </c>
      <c r="E64" s="21">
        <f t="shared" si="1"/>
        <v>4124.5223353971105</v>
      </c>
    </row>
    <row r="65" spans="1:5" ht="15">
      <c r="A65" s="48" t="s">
        <v>23</v>
      </c>
      <c r="B65" s="49">
        <v>1127036</v>
      </c>
      <c r="C65" s="50" t="s">
        <v>23</v>
      </c>
      <c r="D65" s="49">
        <v>2143317</v>
      </c>
      <c r="E65" s="21">
        <f t="shared" si="1"/>
        <v>1901.7289598557632</v>
      </c>
    </row>
    <row r="66" spans="1:5" ht="30">
      <c r="A66" s="48" t="s">
        <v>124</v>
      </c>
      <c r="B66" s="49">
        <v>561648</v>
      </c>
      <c r="C66" s="50" t="s">
        <v>22</v>
      </c>
      <c r="D66" s="49">
        <v>1415194</v>
      </c>
      <c r="E66" s="21">
        <f t="shared" si="1"/>
        <v>2519.7169757570578</v>
      </c>
    </row>
    <row r="67" spans="1:5" ht="15">
      <c r="A67" s="48" t="s">
        <v>125</v>
      </c>
      <c r="B67" s="49">
        <v>73047</v>
      </c>
      <c r="C67" s="50" t="s">
        <v>21</v>
      </c>
      <c r="D67" s="49">
        <v>358609</v>
      </c>
      <c r="E67" s="21">
        <f t="shared" ref="E67:E88" si="2">D67/B67*1000</f>
        <v>4909.2912782181338</v>
      </c>
    </row>
    <row r="68" spans="1:5" ht="15">
      <c r="A68" s="48" t="s">
        <v>20</v>
      </c>
      <c r="B68" s="49">
        <v>62094</v>
      </c>
      <c r="C68" s="50" t="s">
        <v>20</v>
      </c>
      <c r="D68" s="49">
        <v>98207</v>
      </c>
      <c r="E68" s="21">
        <f t="shared" si="2"/>
        <v>1581.5859825425966</v>
      </c>
    </row>
    <row r="69" spans="1:5" ht="15">
      <c r="A69" s="48" t="s">
        <v>18</v>
      </c>
      <c r="B69" s="49">
        <v>64641</v>
      </c>
      <c r="C69" s="50" t="s">
        <v>18</v>
      </c>
      <c r="D69" s="49">
        <v>103426</v>
      </c>
      <c r="E69" s="21">
        <f t="shared" si="2"/>
        <v>1600.0061880230814</v>
      </c>
    </row>
    <row r="70" spans="1:5" ht="15">
      <c r="A70" s="48" t="s">
        <v>17</v>
      </c>
      <c r="B70" s="49">
        <v>155373</v>
      </c>
      <c r="C70" s="50" t="s">
        <v>17</v>
      </c>
      <c r="D70" s="49">
        <v>287245</v>
      </c>
      <c r="E70" s="21">
        <f t="shared" si="2"/>
        <v>1848.7446338810475</v>
      </c>
    </row>
    <row r="71" spans="1:5" ht="15">
      <c r="A71" s="48" t="s">
        <v>16</v>
      </c>
      <c r="B71" s="49">
        <v>615003</v>
      </c>
      <c r="C71" s="50" t="s">
        <v>16</v>
      </c>
      <c r="D71" s="49">
        <v>1354064</v>
      </c>
      <c r="E71" s="21">
        <f t="shared" si="2"/>
        <v>2201.7193412064653</v>
      </c>
    </row>
    <row r="72" spans="1:5" ht="15">
      <c r="A72" s="48" t="s">
        <v>15</v>
      </c>
      <c r="B72" s="49">
        <v>878004</v>
      </c>
      <c r="C72" s="50" t="s">
        <v>15</v>
      </c>
      <c r="D72" s="49">
        <v>1575786</v>
      </c>
      <c r="E72" s="21">
        <f t="shared" si="2"/>
        <v>1794.7366982382769</v>
      </c>
    </row>
    <row r="73" spans="1:5" ht="15">
      <c r="A73" s="48" t="s">
        <v>14</v>
      </c>
      <c r="B73" s="49">
        <v>686798</v>
      </c>
      <c r="C73" s="50" t="s">
        <v>14</v>
      </c>
      <c r="D73" s="49">
        <v>1412210</v>
      </c>
      <c r="E73" s="21">
        <f t="shared" si="2"/>
        <v>2056.223227208</v>
      </c>
    </row>
    <row r="74" spans="1:5" ht="15">
      <c r="A74" s="48" t="s">
        <v>126</v>
      </c>
      <c r="B74" s="49">
        <v>674118</v>
      </c>
      <c r="C74" s="50" t="s">
        <v>13</v>
      </c>
      <c r="D74" s="49">
        <v>1322144</v>
      </c>
      <c r="E74" s="21">
        <f t="shared" si="2"/>
        <v>1961.2946101424379</v>
      </c>
    </row>
    <row r="75" spans="1:5" ht="30">
      <c r="A75" s="48" t="s">
        <v>12</v>
      </c>
      <c r="B75" s="49">
        <v>885207</v>
      </c>
      <c r="C75" s="50" t="s">
        <v>12</v>
      </c>
      <c r="D75" s="49">
        <v>1700011</v>
      </c>
      <c r="E75" s="21">
        <f t="shared" si="2"/>
        <v>1920.4671901600416</v>
      </c>
    </row>
    <row r="76" spans="1:5" ht="15">
      <c r="A76" s="48" t="s">
        <v>11</v>
      </c>
      <c r="B76" s="49">
        <v>583716</v>
      </c>
      <c r="C76" s="50" t="s">
        <v>11</v>
      </c>
      <c r="D76" s="49">
        <v>1002972</v>
      </c>
      <c r="E76" s="21">
        <f t="shared" si="2"/>
        <v>1718.2533972000083</v>
      </c>
    </row>
    <row r="77" spans="1:5" ht="15">
      <c r="A77" s="48" t="s">
        <v>10</v>
      </c>
      <c r="B77" s="49">
        <v>308265</v>
      </c>
      <c r="C77" s="50" t="s">
        <v>10</v>
      </c>
      <c r="D77" s="49">
        <v>705024</v>
      </c>
      <c r="E77" s="21">
        <f t="shared" si="2"/>
        <v>2287.0711887499392</v>
      </c>
    </row>
    <row r="78" spans="1:5" ht="15">
      <c r="A78" s="48" t="s">
        <v>19</v>
      </c>
      <c r="B78" s="49">
        <v>236139</v>
      </c>
      <c r="C78" s="50" t="s">
        <v>19</v>
      </c>
      <c r="D78" s="49">
        <v>449827</v>
      </c>
      <c r="E78" s="21">
        <f t="shared" si="2"/>
        <v>1904.9246418423047</v>
      </c>
    </row>
    <row r="79" spans="1:5" ht="30">
      <c r="A79" s="48" t="s">
        <v>8</v>
      </c>
      <c r="B79" s="49">
        <v>221472</v>
      </c>
      <c r="C79" s="50" t="s">
        <v>8</v>
      </c>
      <c r="D79" s="49">
        <v>373931</v>
      </c>
      <c r="E79" s="21">
        <f t="shared" si="2"/>
        <v>1688.3895029619998</v>
      </c>
    </row>
    <row r="80" spans="1:5" ht="15">
      <c r="A80" s="48" t="s">
        <v>7</v>
      </c>
      <c r="B80" s="49">
        <v>662193</v>
      </c>
      <c r="C80" s="50" t="s">
        <v>7</v>
      </c>
      <c r="D80" s="49">
        <v>1367352</v>
      </c>
      <c r="E80" s="21">
        <f t="shared" si="2"/>
        <v>2064.8844068119115</v>
      </c>
    </row>
    <row r="81" spans="1:5" ht="15">
      <c r="A81" s="48" t="s">
        <v>6</v>
      </c>
      <c r="B81" s="49">
        <v>365297</v>
      </c>
      <c r="C81" s="50" t="s">
        <v>6</v>
      </c>
      <c r="D81" s="49">
        <v>1071900</v>
      </c>
      <c r="E81" s="21">
        <f t="shared" si="2"/>
        <v>2934.3246728004883</v>
      </c>
    </row>
    <row r="82" spans="1:5" ht="15">
      <c r="A82" s="48" t="s">
        <v>5</v>
      </c>
      <c r="B82" s="49">
        <v>215267</v>
      </c>
      <c r="C82" s="50" t="s">
        <v>5</v>
      </c>
      <c r="D82" s="49">
        <v>638881</v>
      </c>
      <c r="E82" s="21">
        <f t="shared" si="2"/>
        <v>2967.8538744907487</v>
      </c>
    </row>
    <row r="83" spans="1:5" ht="15">
      <c r="A83" s="48" t="s">
        <v>4</v>
      </c>
      <c r="B83" s="49">
        <v>123573</v>
      </c>
      <c r="C83" s="50" t="s">
        <v>4</v>
      </c>
      <c r="D83" s="49">
        <v>614395</v>
      </c>
      <c r="E83" s="21">
        <f t="shared" si="2"/>
        <v>4971.9194322384337</v>
      </c>
    </row>
    <row r="84" spans="1:5" ht="15">
      <c r="A84" s="48" t="s">
        <v>3</v>
      </c>
      <c r="B84" s="49">
        <v>47829</v>
      </c>
      <c r="C84" s="50" t="s">
        <v>3</v>
      </c>
      <c r="D84" s="49">
        <v>86025</v>
      </c>
      <c r="E84" s="21">
        <f t="shared" si="2"/>
        <v>1798.5949946685064</v>
      </c>
    </row>
    <row r="85" spans="1:5" ht="15">
      <c r="A85" s="48" t="s">
        <v>2</v>
      </c>
      <c r="B85" s="49">
        <v>136279</v>
      </c>
      <c r="C85" s="50" t="s">
        <v>2</v>
      </c>
      <c r="D85" s="49">
        <v>497911</v>
      </c>
      <c r="E85" s="21">
        <f t="shared" si="2"/>
        <v>3653.615010383111</v>
      </c>
    </row>
    <row r="86" spans="1:5" ht="15">
      <c r="A86" s="48" t="s">
        <v>9</v>
      </c>
      <c r="B86" s="49">
        <v>275806</v>
      </c>
      <c r="C86" s="50" t="s">
        <v>9</v>
      </c>
      <c r="D86" s="49">
        <v>393649</v>
      </c>
      <c r="E86" s="21">
        <f t="shared" si="2"/>
        <v>1427.2677171635135</v>
      </c>
    </row>
    <row r="87" spans="1:5" ht="30">
      <c r="A87" s="48" t="s">
        <v>1</v>
      </c>
      <c r="B87" s="49">
        <v>40685</v>
      </c>
      <c r="C87" s="50" t="s">
        <v>1</v>
      </c>
      <c r="D87" s="49">
        <v>86374</v>
      </c>
      <c r="E87" s="21">
        <f t="shared" si="2"/>
        <v>2122.993732333784</v>
      </c>
    </row>
    <row r="88" spans="1:5" ht="15">
      <c r="A88" s="48" t="s">
        <v>127</v>
      </c>
      <c r="B88" s="49">
        <v>7279</v>
      </c>
      <c r="C88" s="50" t="s">
        <v>127</v>
      </c>
      <c r="D88" s="49">
        <v>14561</v>
      </c>
      <c r="E88" s="21">
        <f t="shared" si="2"/>
        <v>2000.412144525347</v>
      </c>
    </row>
  </sheetData>
  <mergeCells count="4">
    <mergeCell ref="D1:D2"/>
    <mergeCell ref="A1:A2"/>
    <mergeCell ref="C1:C2"/>
    <mergeCell ref="B1:B2"/>
  </mergeCells>
  <conditionalFormatting sqref="E1:E88">
    <cfRule type="top10" dxfId="4" priority="7" bottom="1" rank="5"/>
    <cfRule type="top10" dxfId="3" priority="8" rank="5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B9"/>
  <sheetViews>
    <sheetView workbookViewId="0">
      <selection activeCell="A32" sqref="A32"/>
    </sheetView>
  </sheetViews>
  <sheetFormatPr defaultRowHeight="12.75"/>
  <cols>
    <col min="1" max="1" width="37" customWidth="1"/>
    <col min="2" max="2" width="12.140625" style="20" customWidth="1"/>
  </cols>
  <sheetData>
    <row r="3" spans="1:2">
      <c r="B3" s="55" t="s">
        <v>156</v>
      </c>
    </row>
    <row r="4" spans="1:2">
      <c r="A4" s="54" t="s">
        <v>151</v>
      </c>
      <c r="B4" s="20">
        <v>644.14148030349679</v>
      </c>
    </row>
    <row r="5" spans="1:2">
      <c r="A5" s="54" t="s">
        <v>152</v>
      </c>
      <c r="B5" s="20">
        <v>1278.760632420838</v>
      </c>
    </row>
    <row r="6" spans="1:2">
      <c r="A6" s="54" t="s">
        <v>153</v>
      </c>
      <c r="B6" s="20">
        <v>1319.4380583582706</v>
      </c>
    </row>
    <row r="7" spans="1:2">
      <c r="A7" s="54" t="s">
        <v>154</v>
      </c>
      <c r="B7" s="20">
        <v>1405.7647144968062</v>
      </c>
    </row>
    <row r="8" spans="1:2">
      <c r="A8" s="54" t="s">
        <v>155</v>
      </c>
      <c r="B8" s="20">
        <v>2078.5034492522832</v>
      </c>
    </row>
    <row r="9" spans="1:2">
      <c r="A9" s="54" t="s">
        <v>157</v>
      </c>
      <c r="B9" s="20">
        <v>3005.9397564127671</v>
      </c>
    </row>
  </sheetData>
  <sortState ref="A4:B9">
    <sortCondition ref="B4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4"/>
  <sheetViews>
    <sheetView workbookViewId="0">
      <selection activeCell="C2" sqref="C2"/>
    </sheetView>
  </sheetViews>
  <sheetFormatPr defaultRowHeight="12.75"/>
  <cols>
    <col min="1" max="1" width="23" style="57" customWidth="1"/>
    <col min="2" max="2" width="14" style="57" bestFit="1" customWidth="1"/>
    <col min="3" max="3" width="14.85546875" style="57" bestFit="1" customWidth="1"/>
    <col min="4" max="4" width="16.42578125" style="57" bestFit="1" customWidth="1"/>
    <col min="5" max="6" width="9.140625" style="57"/>
    <col min="7" max="7" width="22" style="57" customWidth="1"/>
    <col min="8" max="8" width="16" style="57" customWidth="1"/>
    <col min="9" max="9" width="16.140625" style="57" customWidth="1"/>
    <col min="10" max="11" width="9.140625" style="57"/>
    <col min="12" max="12" width="23.85546875" style="57" bestFit="1" customWidth="1"/>
    <col min="13" max="13" width="23.28515625" style="57" bestFit="1" customWidth="1"/>
    <col min="14" max="14" width="20.85546875" style="57" bestFit="1" customWidth="1"/>
    <col min="15" max="17" width="9.140625" style="57"/>
    <col min="18" max="19" width="14.7109375" style="57" bestFit="1" customWidth="1"/>
    <col min="20" max="20" width="12.5703125" style="57" bestFit="1" customWidth="1"/>
    <col min="21" max="25" width="9.140625" style="57"/>
    <col min="26" max="26" width="13.7109375" style="57" bestFit="1" customWidth="1"/>
    <col min="27" max="28" width="14.7109375" style="57" bestFit="1" customWidth="1"/>
    <col min="29" max="16384" width="9.140625" style="57"/>
  </cols>
  <sheetData>
    <row r="1" spans="1:28" ht="84.75" customHeight="1">
      <c r="A1" s="56" t="s">
        <v>158</v>
      </c>
      <c r="B1" s="63" t="s">
        <v>159</v>
      </c>
      <c r="C1" s="63" t="s">
        <v>135</v>
      </c>
      <c r="D1" s="64" t="s">
        <v>160</v>
      </c>
      <c r="K1" s="57" t="s">
        <v>158</v>
      </c>
      <c r="L1" s="57" t="s">
        <v>171</v>
      </c>
      <c r="M1" s="57" t="s">
        <v>170</v>
      </c>
      <c r="N1" s="57" t="s">
        <v>169</v>
      </c>
      <c r="Q1" s="57" t="s">
        <v>158</v>
      </c>
      <c r="R1" s="57" t="s">
        <v>171</v>
      </c>
      <c r="S1" s="57" t="s">
        <v>170</v>
      </c>
      <c r="T1" s="57" t="s">
        <v>169</v>
      </c>
      <c r="Y1" s="57" t="s">
        <v>158</v>
      </c>
      <c r="Z1" s="57" t="s">
        <v>171</v>
      </c>
      <c r="AA1" s="57" t="s">
        <v>170</v>
      </c>
      <c r="AB1" s="57" t="s">
        <v>169</v>
      </c>
    </row>
    <row r="2" spans="1:28">
      <c r="A2" s="58" t="s">
        <v>161</v>
      </c>
      <c r="B2" s="59">
        <v>61344302181.099998</v>
      </c>
      <c r="C2" s="59">
        <v>132048227811.39999</v>
      </c>
      <c r="D2" s="65">
        <v>45060316960.589996</v>
      </c>
      <c r="K2" s="57" t="s">
        <v>162</v>
      </c>
      <c r="L2" s="62">
        <v>61344302181.099998</v>
      </c>
      <c r="M2" s="62">
        <v>132048227811.39999</v>
      </c>
      <c r="N2" s="62">
        <v>45060316960.589996</v>
      </c>
      <c r="Q2" s="62" t="s">
        <v>67</v>
      </c>
      <c r="R2" s="62">
        <v>16206561656.43</v>
      </c>
      <c r="S2" s="62">
        <v>20885328763.84</v>
      </c>
      <c r="T2" s="62">
        <v>675949431.57000005</v>
      </c>
      <c r="Y2" s="57" t="s">
        <v>75</v>
      </c>
      <c r="Z2" s="62">
        <v>5069631699.5900002</v>
      </c>
      <c r="AA2" s="62">
        <v>12193691520.120001</v>
      </c>
      <c r="AB2" s="62">
        <v>10079888021.959999</v>
      </c>
    </row>
    <row r="3" spans="1:28">
      <c r="A3" s="60" t="s">
        <v>84</v>
      </c>
      <c r="B3" s="59">
        <v>1020105030.91</v>
      </c>
      <c r="C3" s="59">
        <v>1363277253.78</v>
      </c>
      <c r="D3" s="66">
        <v>804314685.61000001</v>
      </c>
    </row>
    <row r="4" spans="1:28">
      <c r="A4" s="58" t="s">
        <v>83</v>
      </c>
      <c r="B4" s="59">
        <v>541771224.48000002</v>
      </c>
      <c r="C4" s="59">
        <v>780661177.01999998</v>
      </c>
      <c r="D4" s="65">
        <v>343340157.98000002</v>
      </c>
    </row>
    <row r="5" spans="1:28">
      <c r="A5" s="60" t="s">
        <v>82</v>
      </c>
      <c r="B5" s="59">
        <v>245783303.81</v>
      </c>
      <c r="C5" s="59">
        <v>1277512695.49</v>
      </c>
      <c r="D5" s="66">
        <v>722084236.14999998</v>
      </c>
    </row>
    <row r="6" spans="1:28">
      <c r="A6" s="58" t="s">
        <v>81</v>
      </c>
      <c r="B6" s="59">
        <v>565174160</v>
      </c>
      <c r="C6" s="59">
        <v>2406680519.5</v>
      </c>
      <c r="D6" s="65">
        <v>1094013188.3499999</v>
      </c>
    </row>
    <row r="7" spans="1:28">
      <c r="A7" s="60" t="s">
        <v>80</v>
      </c>
      <c r="B7" s="59">
        <v>196931855.77000001</v>
      </c>
      <c r="C7" s="59">
        <v>628279910.48000002</v>
      </c>
      <c r="D7" s="66">
        <v>221303263.72999999</v>
      </c>
    </row>
    <row r="8" spans="1:28">
      <c r="A8" s="58" t="s">
        <v>70</v>
      </c>
      <c r="B8" s="59">
        <v>358093723.89999998</v>
      </c>
      <c r="C8" s="59">
        <v>1035653580.4299999</v>
      </c>
      <c r="D8" s="65">
        <v>666158169.70000005</v>
      </c>
    </row>
    <row r="9" spans="1:28">
      <c r="A9" s="60" t="s">
        <v>79</v>
      </c>
      <c r="B9" s="59">
        <v>153136127.58000001</v>
      </c>
      <c r="C9" s="59">
        <v>842977765.51999998</v>
      </c>
      <c r="D9" s="66">
        <v>527674478.88</v>
      </c>
    </row>
    <row r="10" spans="1:28">
      <c r="A10" s="58" t="s">
        <v>78</v>
      </c>
      <c r="B10" s="59">
        <v>205007475.44999999</v>
      </c>
      <c r="C10" s="59">
        <v>558423329.58000004</v>
      </c>
      <c r="D10" s="65">
        <v>184925871.24000001</v>
      </c>
    </row>
    <row r="11" spans="1:28">
      <c r="A11" s="60" t="s">
        <v>77</v>
      </c>
      <c r="B11" s="59">
        <v>259732636.38</v>
      </c>
      <c r="C11" s="59">
        <v>819916594.14999998</v>
      </c>
      <c r="D11" s="66">
        <v>304982546.64999998</v>
      </c>
    </row>
    <row r="12" spans="1:28">
      <c r="A12" s="58" t="s">
        <v>76</v>
      </c>
      <c r="B12" s="59">
        <v>397354606.49000001</v>
      </c>
      <c r="C12" s="59">
        <v>841768849.95000005</v>
      </c>
      <c r="D12" s="65">
        <v>400921620.33999997</v>
      </c>
    </row>
    <row r="13" spans="1:28">
      <c r="A13" s="60" t="s">
        <v>75</v>
      </c>
      <c r="B13" s="59">
        <v>5069631699.5900002</v>
      </c>
      <c r="C13" s="59">
        <v>12193691520.120001</v>
      </c>
      <c r="D13" s="66">
        <v>10079888021.959999</v>
      </c>
    </row>
    <row r="14" spans="1:28">
      <c r="A14" s="58" t="s">
        <v>74</v>
      </c>
      <c r="B14" s="59">
        <v>76837933.769999996</v>
      </c>
      <c r="C14" s="59">
        <v>742322565.59000003</v>
      </c>
      <c r="D14" s="65">
        <v>281368035.33999997</v>
      </c>
    </row>
    <row r="15" spans="1:28">
      <c r="A15" s="60" t="s">
        <v>73</v>
      </c>
      <c r="B15" s="59">
        <v>579333604.44000006</v>
      </c>
      <c r="C15" s="59">
        <v>849215527.57000005</v>
      </c>
      <c r="D15" s="66">
        <v>412133242.14999998</v>
      </c>
    </row>
    <row r="16" spans="1:28">
      <c r="A16" s="58" t="s">
        <v>72</v>
      </c>
      <c r="B16" s="59">
        <v>166594905.03</v>
      </c>
      <c r="C16" s="59">
        <v>692327848.29999995</v>
      </c>
      <c r="D16" s="65">
        <v>205993042.15000001</v>
      </c>
    </row>
    <row r="17" spans="1:4">
      <c r="A17" s="60" t="s">
        <v>71</v>
      </c>
      <c r="B17" s="59">
        <v>287205841.77999997</v>
      </c>
      <c r="C17" s="59">
        <v>886306428.12</v>
      </c>
      <c r="D17" s="66">
        <v>501453414.42000002</v>
      </c>
    </row>
    <row r="18" spans="1:4">
      <c r="A18" s="58" t="s">
        <v>69</v>
      </c>
      <c r="B18" s="59">
        <v>451790009.97000003</v>
      </c>
      <c r="C18" s="59">
        <v>1078229786.1199999</v>
      </c>
      <c r="D18" s="65">
        <v>705363117.67999995</v>
      </c>
    </row>
    <row r="19" spans="1:4">
      <c r="A19" s="60" t="s">
        <v>68</v>
      </c>
      <c r="B19" s="59">
        <v>401456971.94</v>
      </c>
      <c r="C19" s="59">
        <v>1019800885.9299999</v>
      </c>
      <c r="D19" s="66">
        <v>368460554.22000003</v>
      </c>
    </row>
    <row r="20" spans="1:4">
      <c r="A20" s="58" t="s">
        <v>163</v>
      </c>
      <c r="B20" s="59">
        <v>16206561656.43</v>
      </c>
      <c r="C20" s="59">
        <v>20885328763.84</v>
      </c>
      <c r="D20" s="65">
        <v>675949431.57000005</v>
      </c>
    </row>
    <row r="21" spans="1:4">
      <c r="A21" s="60" t="s">
        <v>66</v>
      </c>
      <c r="B21" s="59">
        <v>85967916.980000004</v>
      </c>
      <c r="C21" s="59">
        <v>625570534.07000005</v>
      </c>
      <c r="D21" s="66">
        <v>104091987.73</v>
      </c>
    </row>
    <row r="22" spans="1:4">
      <c r="A22" s="58" t="s">
        <v>65</v>
      </c>
      <c r="B22" s="59">
        <v>378986572.02999997</v>
      </c>
      <c r="C22" s="59">
        <v>847552454.60000002</v>
      </c>
      <c r="D22" s="65">
        <v>66910986.409999996</v>
      </c>
    </row>
    <row r="23" spans="1:4">
      <c r="A23" s="60" t="s">
        <v>64</v>
      </c>
      <c r="B23" s="59">
        <v>203199630.99000001</v>
      </c>
      <c r="C23" s="59">
        <v>957187475.08000004</v>
      </c>
      <c r="D23" s="66">
        <v>183121711.71000001</v>
      </c>
    </row>
    <row r="24" spans="1:4">
      <c r="A24" s="58" t="s">
        <v>63</v>
      </c>
      <c r="B24" s="59">
        <v>771713929.36000001</v>
      </c>
      <c r="C24" s="59">
        <v>1186688168.1099999</v>
      </c>
      <c r="D24" s="65">
        <v>229633951.78999999</v>
      </c>
    </row>
    <row r="25" spans="1:4">
      <c r="A25" s="60" t="s">
        <v>62</v>
      </c>
      <c r="B25" s="59">
        <v>318902938.97000003</v>
      </c>
      <c r="C25" s="59">
        <v>1030368923.54</v>
      </c>
      <c r="D25" s="66">
        <v>283623514.76999998</v>
      </c>
    </row>
    <row r="26" spans="1:4">
      <c r="A26" s="58" t="s">
        <v>61</v>
      </c>
      <c r="B26" s="59">
        <v>326327584.91000003</v>
      </c>
      <c r="C26" s="59">
        <v>2294556713.23</v>
      </c>
      <c r="D26" s="65">
        <v>1276719489.6400001</v>
      </c>
    </row>
    <row r="27" spans="1:4">
      <c r="A27" s="60" t="s">
        <v>60</v>
      </c>
      <c r="B27" s="59">
        <v>331747234.86000001</v>
      </c>
      <c r="C27" s="59">
        <v>458612399.52999997</v>
      </c>
      <c r="D27" s="66">
        <v>34983595.469999999</v>
      </c>
    </row>
    <row r="28" spans="1:4">
      <c r="A28" s="58" t="s">
        <v>59</v>
      </c>
      <c r="B28" s="59">
        <v>132342224.47</v>
      </c>
      <c r="C28" s="59">
        <v>630307503.42999995</v>
      </c>
      <c r="D28" s="65">
        <v>225445379.41999999</v>
      </c>
    </row>
    <row r="29" spans="1:4">
      <c r="A29" s="60" t="s">
        <v>58</v>
      </c>
      <c r="B29" s="59">
        <v>106842185.05</v>
      </c>
      <c r="C29" s="59">
        <v>614940740.57000005</v>
      </c>
      <c r="D29" s="66">
        <v>246904559.68000001</v>
      </c>
    </row>
    <row r="30" spans="1:4">
      <c r="A30" s="58" t="s">
        <v>165</v>
      </c>
      <c r="B30" s="59">
        <v>3317466794.3699999</v>
      </c>
      <c r="C30" s="59">
        <v>8926116136.6299992</v>
      </c>
      <c r="D30" s="65">
        <v>325094498.69</v>
      </c>
    </row>
    <row r="31" spans="1:4" ht="25.5">
      <c r="A31" s="60" t="s">
        <v>166</v>
      </c>
      <c r="B31" s="59">
        <v>6735061.9900000002</v>
      </c>
      <c r="C31" s="59">
        <v>28853926.57</v>
      </c>
      <c r="D31" s="66">
        <v>6277481.5300000003</v>
      </c>
    </row>
    <row r="32" spans="1:4">
      <c r="A32" s="58" t="s">
        <v>47</v>
      </c>
      <c r="B32" s="59">
        <v>71207693.079999998</v>
      </c>
      <c r="C32" s="59">
        <v>154134798.81</v>
      </c>
      <c r="D32" s="65">
        <v>147016288.28</v>
      </c>
    </row>
    <row r="33" spans="1:10">
      <c r="A33" s="60" t="s">
        <v>45</v>
      </c>
      <c r="B33" s="59">
        <v>2347466194.6700001</v>
      </c>
      <c r="C33" s="59">
        <v>5625701736.1400003</v>
      </c>
      <c r="D33" s="66">
        <v>3112891979.9299998</v>
      </c>
      <c r="H33" s="62"/>
      <c r="I33" s="62"/>
      <c r="J33" s="62"/>
    </row>
    <row r="34" spans="1:10">
      <c r="A34" s="58" t="s">
        <v>44</v>
      </c>
      <c r="B34" s="59">
        <v>203407155.77000001</v>
      </c>
      <c r="C34" s="59">
        <v>695620918.83000004</v>
      </c>
      <c r="D34" s="65">
        <v>189974848.93000001</v>
      </c>
      <c r="H34" s="62"/>
      <c r="I34" s="62"/>
      <c r="J34" s="62"/>
    </row>
    <row r="35" spans="1:10">
      <c r="A35" s="60" t="s">
        <v>43</v>
      </c>
      <c r="B35" s="59">
        <v>719223362.21000004</v>
      </c>
      <c r="C35" s="59">
        <v>1575422047.6500001</v>
      </c>
      <c r="D35" s="66">
        <v>730097848.91999996</v>
      </c>
      <c r="H35" s="62"/>
      <c r="I35" s="62"/>
      <c r="J35" s="62"/>
    </row>
    <row r="36" spans="1:10">
      <c r="A36" s="58" t="s">
        <v>42</v>
      </c>
      <c r="B36" s="59">
        <v>1364805042.9200001</v>
      </c>
      <c r="C36" s="59">
        <v>2866392541.4299998</v>
      </c>
      <c r="D36" s="65">
        <v>2130118428.25</v>
      </c>
    </row>
    <row r="37" spans="1:10">
      <c r="A37" s="60" t="s">
        <v>41</v>
      </c>
      <c r="B37" s="59">
        <v>3681.9</v>
      </c>
      <c r="C37" s="59">
        <v>173665847.59</v>
      </c>
      <c r="D37" s="66">
        <v>6491247.4199999999</v>
      </c>
    </row>
    <row r="38" spans="1:10">
      <c r="A38" s="58" t="s">
        <v>46</v>
      </c>
      <c r="B38" s="59">
        <v>105885.89</v>
      </c>
      <c r="C38" s="59">
        <v>338649087.30000001</v>
      </c>
      <c r="D38" s="65">
        <v>114102828.87</v>
      </c>
    </row>
    <row r="39" spans="1:10">
      <c r="A39" s="60" t="s">
        <v>48</v>
      </c>
      <c r="B39" s="59">
        <v>77449599.239999995</v>
      </c>
      <c r="C39" s="59">
        <v>278349682.66000003</v>
      </c>
      <c r="D39" s="66">
        <v>156613846.53999999</v>
      </c>
    </row>
    <row r="40" spans="1:10">
      <c r="A40" s="58" t="s">
        <v>55</v>
      </c>
      <c r="B40" s="59">
        <v>198608352.65000001</v>
      </c>
      <c r="C40" s="59">
        <v>707510483.24000001</v>
      </c>
      <c r="D40" s="65">
        <v>452620885.56999999</v>
      </c>
    </row>
    <row r="41" spans="1:10" ht="25.5">
      <c r="A41" s="60" t="s">
        <v>53</v>
      </c>
      <c r="B41" s="59">
        <v>61576913.530000001</v>
      </c>
      <c r="C41" s="59">
        <v>192985173.22999999</v>
      </c>
      <c r="D41" s="66">
        <v>53986159.560000002</v>
      </c>
    </row>
    <row r="42" spans="1:10" ht="25.5">
      <c r="A42" s="67" t="s">
        <v>51</v>
      </c>
      <c r="B42" s="59">
        <v>75495835.799999997</v>
      </c>
      <c r="C42" s="59">
        <v>178869820.31</v>
      </c>
      <c r="D42" s="65">
        <v>91180358.810000002</v>
      </c>
    </row>
    <row r="43" spans="1:10">
      <c r="A43" s="60" t="s">
        <v>54</v>
      </c>
      <c r="B43" s="59">
        <v>12207161.560000001</v>
      </c>
      <c r="C43" s="59">
        <v>43020958.049999997</v>
      </c>
      <c r="D43" s="66">
        <v>17715727.390000001</v>
      </c>
    </row>
    <row r="44" spans="1:10">
      <c r="A44" s="58" t="s">
        <v>49</v>
      </c>
      <c r="B44" s="59">
        <v>768502693.35000002</v>
      </c>
      <c r="C44" s="59">
        <v>1395034028.71</v>
      </c>
      <c r="D44" s="65">
        <v>1194734234.25</v>
      </c>
    </row>
    <row r="45" spans="1:10" ht="25.5">
      <c r="A45" s="60" t="s">
        <v>52</v>
      </c>
      <c r="B45" s="59">
        <v>65761292.770000003</v>
      </c>
      <c r="C45" s="59">
        <v>146923816.65000001</v>
      </c>
      <c r="D45" s="66">
        <v>96158073.280000001</v>
      </c>
    </row>
    <row r="46" spans="1:10">
      <c r="A46" s="58" t="s">
        <v>50</v>
      </c>
      <c r="B46" s="59">
        <v>75854131.950000003</v>
      </c>
      <c r="C46" s="59">
        <v>254217223.15000001</v>
      </c>
      <c r="D46" s="65">
        <v>67347313.030000001</v>
      </c>
    </row>
    <row r="47" spans="1:10">
      <c r="A47" s="60" t="s">
        <v>40</v>
      </c>
      <c r="B47" s="59">
        <v>1128771768.29</v>
      </c>
      <c r="C47" s="59">
        <v>2660014042.6799998</v>
      </c>
      <c r="D47" s="66">
        <v>981823883.75999999</v>
      </c>
    </row>
    <row r="48" spans="1:10">
      <c r="A48" s="58" t="s">
        <v>39</v>
      </c>
      <c r="B48" s="59">
        <v>83782897.390000001</v>
      </c>
      <c r="C48" s="59">
        <v>581740512.23000002</v>
      </c>
      <c r="D48" s="65">
        <v>48651911.560000002</v>
      </c>
    </row>
    <row r="49" spans="1:4">
      <c r="A49" s="60" t="s">
        <v>38</v>
      </c>
      <c r="B49" s="59">
        <v>129171034.68000001</v>
      </c>
      <c r="C49" s="59">
        <v>572340738.23000002</v>
      </c>
      <c r="D49" s="66">
        <v>118485917.15000001</v>
      </c>
    </row>
    <row r="50" spans="1:4">
      <c r="A50" s="58" t="s">
        <v>37</v>
      </c>
      <c r="B50" s="59">
        <v>1640513885.4300001</v>
      </c>
      <c r="C50" s="59">
        <v>3781995912.6599998</v>
      </c>
      <c r="D50" s="65">
        <v>1135050897.3599999</v>
      </c>
    </row>
    <row r="51" spans="1:4">
      <c r="A51" s="60" t="s">
        <v>36</v>
      </c>
      <c r="B51" s="59">
        <v>331332120.94</v>
      </c>
      <c r="C51" s="59">
        <v>856212072.29999995</v>
      </c>
      <c r="D51" s="66">
        <v>259335718.88</v>
      </c>
    </row>
    <row r="52" spans="1:4">
      <c r="A52" s="58" t="s">
        <v>35</v>
      </c>
      <c r="B52" s="59">
        <v>266491431.24000001</v>
      </c>
      <c r="C52" s="59">
        <v>765535363.84000003</v>
      </c>
      <c r="D52" s="65">
        <v>200987736.41999999</v>
      </c>
    </row>
    <row r="53" spans="1:4">
      <c r="A53" s="60" t="s">
        <v>33</v>
      </c>
      <c r="B53" s="59">
        <v>1343226476.04</v>
      </c>
      <c r="C53" s="59">
        <v>3399802412.1100001</v>
      </c>
      <c r="D53" s="66">
        <v>979155191.63999999</v>
      </c>
    </row>
    <row r="54" spans="1:4">
      <c r="A54" s="58" t="s">
        <v>34</v>
      </c>
      <c r="B54" s="59">
        <v>376696246.48000002</v>
      </c>
      <c r="C54" s="59">
        <v>1020526150.1799999</v>
      </c>
      <c r="D54" s="65">
        <v>150117776.99000001</v>
      </c>
    </row>
    <row r="55" spans="1:4">
      <c r="A55" s="60" t="s">
        <v>29</v>
      </c>
      <c r="B55" s="59">
        <v>1934116689.8900001</v>
      </c>
      <c r="C55" s="59">
        <v>3175085959.7800002</v>
      </c>
      <c r="D55" s="66">
        <v>845583663.30999994</v>
      </c>
    </row>
    <row r="56" spans="1:4">
      <c r="A56" s="58" t="s">
        <v>32</v>
      </c>
      <c r="B56" s="59">
        <v>218298888.06</v>
      </c>
      <c r="C56" s="59">
        <v>803721084.91999996</v>
      </c>
      <c r="D56" s="65">
        <v>582606018.01999998</v>
      </c>
    </row>
    <row r="57" spans="1:4">
      <c r="A57" s="60" t="s">
        <v>31</v>
      </c>
      <c r="B57" s="59">
        <v>539798373.40999997</v>
      </c>
      <c r="C57" s="59">
        <v>1284360161.27</v>
      </c>
      <c r="D57" s="66">
        <v>334399974.98000002</v>
      </c>
    </row>
    <row r="58" spans="1:4">
      <c r="A58" s="58" t="s">
        <v>30</v>
      </c>
      <c r="B58" s="59">
        <v>808533893.47000003</v>
      </c>
      <c r="C58" s="59">
        <v>2243767157.5999999</v>
      </c>
      <c r="D58" s="65">
        <v>659654257.21000004</v>
      </c>
    </row>
    <row r="59" spans="1:4">
      <c r="A59" s="60" t="s">
        <v>28</v>
      </c>
      <c r="B59" s="59">
        <v>1163848888.46</v>
      </c>
      <c r="C59" s="59">
        <v>1910811386.54</v>
      </c>
      <c r="D59" s="66">
        <v>692774159.94000006</v>
      </c>
    </row>
    <row r="60" spans="1:4">
      <c r="A60" s="58" t="s">
        <v>27</v>
      </c>
      <c r="B60" s="59">
        <v>250409558.30000001</v>
      </c>
      <c r="C60" s="59">
        <v>908380415.07000005</v>
      </c>
      <c r="D60" s="65">
        <v>289615973.20999998</v>
      </c>
    </row>
    <row r="61" spans="1:4">
      <c r="A61" s="60" t="s">
        <v>26</v>
      </c>
      <c r="B61" s="59">
        <v>229668979.66999999</v>
      </c>
      <c r="C61" s="59">
        <v>620573888.91999996</v>
      </c>
      <c r="D61" s="66">
        <v>190620782.47999999</v>
      </c>
    </row>
    <row r="62" spans="1:4">
      <c r="A62" s="58" t="s">
        <v>25</v>
      </c>
      <c r="B62" s="59">
        <v>2264230842.0799999</v>
      </c>
      <c r="C62" s="59">
        <v>2059647629.25</v>
      </c>
      <c r="D62" s="65">
        <v>898445997.35000002</v>
      </c>
    </row>
    <row r="63" spans="1:4">
      <c r="A63" s="60" t="s">
        <v>24</v>
      </c>
      <c r="B63" s="59">
        <v>349046584.97000003</v>
      </c>
      <c r="C63" s="59">
        <v>907799411.86000001</v>
      </c>
      <c r="D63" s="66">
        <v>328432784.26999998</v>
      </c>
    </row>
    <row r="64" spans="1:4">
      <c r="A64" s="58" t="s">
        <v>23</v>
      </c>
      <c r="B64" s="59">
        <v>831216054.34000003</v>
      </c>
      <c r="C64" s="59">
        <v>2643831493.3699999</v>
      </c>
      <c r="D64" s="65">
        <v>614888595.41999996</v>
      </c>
    </row>
    <row r="65" spans="1:4" ht="25.5">
      <c r="A65" s="60" t="s">
        <v>167</v>
      </c>
      <c r="B65" s="59">
        <v>649765829.99000001</v>
      </c>
      <c r="C65" s="59">
        <v>1843188109.9000001</v>
      </c>
      <c r="D65" s="66">
        <v>219359804.75</v>
      </c>
    </row>
    <row r="66" spans="1:4" ht="25.5">
      <c r="A66" s="58" t="s">
        <v>168</v>
      </c>
      <c r="B66" s="59">
        <v>127027886.09999999</v>
      </c>
      <c r="C66" s="59">
        <v>467839930.98000002</v>
      </c>
      <c r="D66" s="65">
        <v>35494113.259999998</v>
      </c>
    </row>
    <row r="67" spans="1:4">
      <c r="A67" s="60" t="s">
        <v>19</v>
      </c>
      <c r="B67" s="59">
        <v>161266898.22</v>
      </c>
      <c r="C67" s="59">
        <v>553418990.62</v>
      </c>
      <c r="D67" s="66">
        <v>324919327.32999998</v>
      </c>
    </row>
    <row r="68" spans="1:4">
      <c r="A68" s="58" t="s">
        <v>18</v>
      </c>
      <c r="B68" s="59">
        <v>36597198.119999997</v>
      </c>
      <c r="C68" s="59">
        <v>102384773.91</v>
      </c>
      <c r="D68" s="65">
        <v>51472239.170000002</v>
      </c>
    </row>
    <row r="69" spans="1:4">
      <c r="A69" s="60" t="s">
        <v>16</v>
      </c>
      <c r="B69" s="59">
        <v>909831036.69000006</v>
      </c>
      <c r="C69" s="59">
        <v>1681067545.8</v>
      </c>
      <c r="D69" s="66">
        <v>670075825.23000002</v>
      </c>
    </row>
    <row r="70" spans="1:4">
      <c r="A70" s="58" t="s">
        <v>15</v>
      </c>
      <c r="B70" s="59">
        <v>789997481.78999996</v>
      </c>
      <c r="C70" s="59">
        <v>1973986069.73</v>
      </c>
      <c r="D70" s="65">
        <v>536349764.01999998</v>
      </c>
    </row>
    <row r="71" spans="1:4">
      <c r="A71" s="60" t="s">
        <v>14</v>
      </c>
      <c r="B71" s="59">
        <v>1221828006.1099999</v>
      </c>
      <c r="C71" s="59">
        <v>1714926433.21</v>
      </c>
      <c r="D71" s="66">
        <v>588976396.84000003</v>
      </c>
    </row>
    <row r="72" spans="1:4">
      <c r="A72" s="58" t="s">
        <v>13</v>
      </c>
      <c r="B72" s="59">
        <v>420303498.19</v>
      </c>
      <c r="C72" s="59">
        <v>1591204231.6400001</v>
      </c>
      <c r="D72" s="65">
        <v>362826355.23000002</v>
      </c>
    </row>
    <row r="73" spans="1:4">
      <c r="A73" s="60" t="s">
        <v>12</v>
      </c>
      <c r="B73" s="59">
        <v>611961581.38999999</v>
      </c>
      <c r="C73" s="59">
        <v>2076329924.4300001</v>
      </c>
      <c r="D73" s="66">
        <v>477776216.25</v>
      </c>
    </row>
    <row r="74" spans="1:4">
      <c r="A74" s="58" t="s">
        <v>11</v>
      </c>
      <c r="B74" s="59">
        <v>257702040.19</v>
      </c>
      <c r="C74" s="59">
        <v>1210938943.4300001</v>
      </c>
      <c r="D74" s="65">
        <v>437414148.66000003</v>
      </c>
    </row>
    <row r="75" spans="1:4">
      <c r="A75" s="60" t="s">
        <v>10</v>
      </c>
      <c r="B75" s="59">
        <v>668922059.51999998</v>
      </c>
      <c r="C75" s="59">
        <v>619232105.35000002</v>
      </c>
      <c r="D75" s="66">
        <v>225399763.37</v>
      </c>
    </row>
    <row r="76" spans="1:4">
      <c r="A76" s="58" t="s">
        <v>20</v>
      </c>
      <c r="B76" s="59">
        <v>45866876.969999999</v>
      </c>
      <c r="C76" s="59">
        <v>111200138.12</v>
      </c>
      <c r="D76" s="65">
        <v>57334259.689999998</v>
      </c>
    </row>
    <row r="77" spans="1:4">
      <c r="A77" s="60" t="s">
        <v>17</v>
      </c>
      <c r="B77" s="59">
        <v>174795657.71000001</v>
      </c>
      <c r="C77" s="59">
        <v>311412266.92000002</v>
      </c>
      <c r="D77" s="66">
        <v>154266401.59</v>
      </c>
    </row>
    <row r="78" spans="1:4">
      <c r="A78" s="58" t="s">
        <v>9</v>
      </c>
      <c r="B78" s="59">
        <v>214997523.59999999</v>
      </c>
      <c r="C78" s="59">
        <v>488289840.63</v>
      </c>
      <c r="D78" s="65">
        <v>165890049.24000001</v>
      </c>
    </row>
    <row r="79" spans="1:4">
      <c r="A79" s="60" t="s">
        <v>8</v>
      </c>
      <c r="B79" s="59">
        <v>194372287.03999999</v>
      </c>
      <c r="C79" s="59">
        <v>590809854.19000006</v>
      </c>
      <c r="D79" s="66">
        <v>170425435.24000001</v>
      </c>
    </row>
    <row r="80" spans="1:4">
      <c r="A80" s="58" t="s">
        <v>7</v>
      </c>
      <c r="B80" s="59">
        <v>620136951.47000003</v>
      </c>
      <c r="C80" s="59">
        <v>1743020817.73</v>
      </c>
      <c r="D80" s="65">
        <v>585361847.05999994</v>
      </c>
    </row>
    <row r="81" spans="1:4">
      <c r="A81" s="60" t="s">
        <v>6</v>
      </c>
      <c r="B81" s="59">
        <v>459763522.73000002</v>
      </c>
      <c r="C81" s="59">
        <v>1324141238.9300001</v>
      </c>
      <c r="D81" s="66">
        <v>219168958.88</v>
      </c>
    </row>
    <row r="82" spans="1:4">
      <c r="A82" s="58" t="s">
        <v>5</v>
      </c>
      <c r="B82" s="59">
        <v>399503631.43000001</v>
      </c>
      <c r="C82" s="59">
        <v>779747191.45000005</v>
      </c>
      <c r="D82" s="65">
        <v>256509859.69999999</v>
      </c>
    </row>
    <row r="83" spans="1:4">
      <c r="A83" s="60" t="s">
        <v>4</v>
      </c>
      <c r="B83" s="59">
        <v>76383400.859999999</v>
      </c>
      <c r="C83" s="59">
        <v>654832309.50999999</v>
      </c>
      <c r="D83" s="66">
        <v>56764604.109999999</v>
      </c>
    </row>
    <row r="84" spans="1:4">
      <c r="A84" s="58" t="s">
        <v>3</v>
      </c>
      <c r="B84" s="59">
        <v>26699137.050000001</v>
      </c>
      <c r="C84" s="59">
        <v>128557581.37</v>
      </c>
      <c r="D84" s="65">
        <v>15469756.050000001</v>
      </c>
    </row>
    <row r="85" spans="1:4">
      <c r="A85" s="60" t="s">
        <v>2</v>
      </c>
      <c r="B85" s="59">
        <v>133899086.15000001</v>
      </c>
      <c r="C85" s="59">
        <v>624874834.85000002</v>
      </c>
      <c r="D85" s="66">
        <v>65643108.439999998</v>
      </c>
    </row>
    <row r="86" spans="1:4" ht="25.5">
      <c r="A86" s="58" t="s">
        <v>1</v>
      </c>
      <c r="B86" s="59">
        <v>46544422.789999999</v>
      </c>
      <c r="C86" s="59">
        <v>115773269.77</v>
      </c>
      <c r="D86" s="65">
        <v>25610407.43</v>
      </c>
    </row>
    <row r="87" spans="1:4" ht="25.5">
      <c r="A87" s="60" t="s">
        <v>0</v>
      </c>
      <c r="B87" s="59">
        <v>2563339.2200000002</v>
      </c>
      <c r="C87" s="59">
        <v>10113463.869999999</v>
      </c>
      <c r="D87" s="66">
        <v>2992775.11</v>
      </c>
    </row>
    <row r="88" spans="1:4">
      <c r="A88" s="61" t="s">
        <v>164</v>
      </c>
      <c r="B88" s="59">
        <v>8375.64</v>
      </c>
      <c r="C88" s="59">
        <v>5164011.6500000004</v>
      </c>
      <c r="D88" s="65">
        <v>0</v>
      </c>
    </row>
    <row r="93" spans="1:4">
      <c r="A93" s="57" t="s">
        <v>158</v>
      </c>
      <c r="B93" s="57" t="s">
        <v>159</v>
      </c>
      <c r="C93" s="57" t="s">
        <v>135</v>
      </c>
      <c r="D93" s="57" t="s">
        <v>160</v>
      </c>
    </row>
    <row r="94" spans="1:4">
      <c r="A94" s="57" t="s">
        <v>75</v>
      </c>
      <c r="B94" s="57">
        <v>5069631699.5900002</v>
      </c>
      <c r="C94" s="57">
        <v>12193691520.120001</v>
      </c>
      <c r="D94" s="57">
        <v>10079888021.959999</v>
      </c>
    </row>
  </sheetData>
  <sortState ref="I33:J35">
    <sortCondition ref="J33"/>
  </sortState>
  <conditionalFormatting sqref="C3:C87">
    <cfRule type="top10" dxfId="2" priority="3" stopIfTrue="1" rank="5"/>
  </conditionalFormatting>
  <conditionalFormatting sqref="D3:D87">
    <cfRule type="top10" dxfId="1" priority="2" stopIfTrue="1" rank="5"/>
  </conditionalFormatting>
  <conditionalFormatting sqref="B3:B87">
    <cfRule type="top10" dxfId="0" priority="1" stopIfTrue="1" rank="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2017</vt:lpstr>
      <vt:lpstr>2018</vt:lpstr>
      <vt:lpstr>2017 земля</vt:lpstr>
      <vt:lpstr>2018 земля</vt:lpstr>
      <vt:lpstr>Расчет соотношения схз и трансп</vt:lpstr>
      <vt:lpstr>Транспорт</vt:lpstr>
      <vt:lpstr>График</vt:lpstr>
      <vt:lpstr>График доли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olgab</dc:creator>
  <cp:lastModifiedBy>danilov</cp:lastModifiedBy>
  <dcterms:created xsi:type="dcterms:W3CDTF">2019-11-11T16:21:47Z</dcterms:created>
  <dcterms:modified xsi:type="dcterms:W3CDTF">2019-11-21T15:14:24Z</dcterms:modified>
</cp:coreProperties>
</file>