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nExpertiza &amp; more\ANDREW FE НОВОЕ\ИССЛ экоинвестиции 2022\"/>
    </mc:Choice>
  </mc:AlternateContent>
  <xr:revisionPtr revIDLastSave="0" documentId="8_{24387C80-7C2C-4BC2-8EEF-B1EF01C48FD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егионы РФ" sheetId="1" r:id="rId1"/>
    <sheet name="Направления" sheetId="2" r:id="rId2"/>
  </sheets>
  <definedNames>
    <definedName name="_xlnm._FilterDatabase" localSheetId="1" hidden="1">Направления!$A$3:$AE$3</definedName>
    <definedName name="_xlnm._FilterDatabase" localSheetId="0" hidden="1">'Регионы РФ'!$A$3:$JB$96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I3" i="2"/>
  <c r="J3" i="2" s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J11" i="2" s="1"/>
  <c r="H12" i="2"/>
  <c r="I12" i="2"/>
  <c r="L74" i="1"/>
  <c r="K74" i="1"/>
  <c r="L79" i="1"/>
  <c r="K79" i="1"/>
  <c r="L4" i="1"/>
  <c r="K4" i="1"/>
  <c r="L52" i="1"/>
  <c r="K52" i="1"/>
  <c r="L23" i="1"/>
  <c r="K23" i="1"/>
  <c r="L30" i="1"/>
  <c r="K30" i="1"/>
  <c r="L85" i="1"/>
  <c r="K85" i="1"/>
  <c r="L22" i="1"/>
  <c r="K22" i="1"/>
  <c r="L73" i="1"/>
  <c r="K73" i="1"/>
  <c r="L83" i="1"/>
  <c r="K83" i="1"/>
  <c r="L61" i="1"/>
  <c r="K61" i="1"/>
  <c r="L69" i="1"/>
  <c r="K69" i="1"/>
  <c r="L70" i="1"/>
  <c r="K70" i="1"/>
  <c r="L81" i="1"/>
  <c r="K81" i="1"/>
  <c r="L34" i="1"/>
  <c r="K34" i="1"/>
  <c r="L88" i="1"/>
  <c r="K88" i="1"/>
  <c r="L53" i="1"/>
  <c r="K53" i="1"/>
  <c r="L12" i="1"/>
  <c r="K12" i="1"/>
  <c r="L80" i="1"/>
  <c r="K80" i="1"/>
  <c r="L35" i="1"/>
  <c r="K35" i="1"/>
  <c r="L91" i="1"/>
  <c r="K91" i="1"/>
  <c r="L59" i="1"/>
  <c r="K59" i="1"/>
  <c r="L19" i="1"/>
  <c r="K19" i="1"/>
  <c r="L82" i="1"/>
  <c r="K82" i="1"/>
  <c r="L89" i="1"/>
  <c r="K89" i="1"/>
  <c r="L31" i="1"/>
  <c r="K31" i="1"/>
  <c r="L87" i="1"/>
  <c r="K87" i="1"/>
  <c r="L42" i="1"/>
  <c r="K42" i="1"/>
  <c r="L64" i="1"/>
  <c r="K64" i="1"/>
  <c r="L9" i="1"/>
  <c r="K9" i="1"/>
  <c r="L44" i="1"/>
  <c r="K44" i="1"/>
  <c r="L63" i="1"/>
  <c r="K63" i="1"/>
  <c r="L14" i="1"/>
  <c r="K14" i="1"/>
  <c r="L50" i="1"/>
  <c r="K50" i="1"/>
  <c r="L8" i="1"/>
  <c r="K8" i="1"/>
  <c r="L57" i="1"/>
  <c r="K57" i="1"/>
  <c r="L20" i="1"/>
  <c r="K20" i="1"/>
  <c r="L7" i="1"/>
  <c r="K7" i="1"/>
  <c r="L55" i="1"/>
  <c r="K55" i="1"/>
  <c r="L21" i="1"/>
  <c r="K21" i="1"/>
  <c r="L60" i="1"/>
  <c r="K60" i="1"/>
  <c r="L41" i="1"/>
  <c r="K41" i="1"/>
  <c r="L38" i="1"/>
  <c r="K38" i="1"/>
  <c r="L39" i="1"/>
  <c r="K39" i="1"/>
  <c r="L51" i="1"/>
  <c r="K51" i="1"/>
  <c r="L54" i="1"/>
  <c r="K54" i="1"/>
  <c r="L90" i="1"/>
  <c r="K90" i="1"/>
  <c r="L93" i="1"/>
  <c r="K93" i="1"/>
  <c r="L16" i="1"/>
  <c r="K16" i="1"/>
  <c r="L43" i="1"/>
  <c r="K43" i="1"/>
  <c r="L40" i="1"/>
  <c r="K40" i="1"/>
  <c r="L78" i="1"/>
  <c r="K78" i="1"/>
  <c r="L84" i="1"/>
  <c r="K84" i="1"/>
  <c r="L94" i="1"/>
  <c r="K94" i="1"/>
  <c r="L24" i="1"/>
  <c r="K24" i="1"/>
  <c r="L68" i="1"/>
  <c r="K68" i="1"/>
  <c r="L33" i="1"/>
  <c r="K33" i="1"/>
  <c r="L47" i="1"/>
  <c r="K47" i="1"/>
  <c r="L32" i="1"/>
  <c r="K32" i="1"/>
  <c r="L86" i="1"/>
  <c r="K86" i="1"/>
  <c r="L17" i="1"/>
  <c r="K17" i="1"/>
  <c r="L6" i="1"/>
  <c r="K6" i="1"/>
  <c r="L48" i="1"/>
  <c r="K48" i="1"/>
  <c r="L29" i="1"/>
  <c r="K29" i="1"/>
  <c r="L15" i="1"/>
  <c r="K15" i="1"/>
  <c r="L75" i="1"/>
  <c r="K75" i="1"/>
  <c r="L46" i="1"/>
  <c r="K46" i="1"/>
  <c r="L95" i="1"/>
  <c r="K95" i="1"/>
  <c r="L58" i="1"/>
  <c r="K58" i="1"/>
  <c r="L37" i="1"/>
  <c r="K37" i="1"/>
  <c r="L65" i="1"/>
  <c r="K65" i="1"/>
  <c r="L49" i="1"/>
  <c r="K49" i="1"/>
  <c r="L96" i="1"/>
  <c r="K96" i="1"/>
  <c r="L26" i="1"/>
  <c r="K26" i="1"/>
  <c r="L18" i="1"/>
  <c r="K18" i="1"/>
  <c r="L36" i="1"/>
  <c r="K36" i="1"/>
  <c r="L28" i="1"/>
  <c r="K28" i="1"/>
  <c r="L76" i="1"/>
  <c r="K76" i="1"/>
  <c r="L66" i="1"/>
  <c r="K66" i="1"/>
  <c r="L11" i="1"/>
  <c r="K11" i="1"/>
  <c r="L77" i="1"/>
  <c r="K77" i="1"/>
  <c r="L45" i="1"/>
  <c r="K45" i="1"/>
  <c r="L5" i="1"/>
  <c r="K5" i="1"/>
  <c r="L10" i="1"/>
  <c r="K10" i="1"/>
  <c r="L56" i="1"/>
  <c r="K56" i="1"/>
  <c r="L25" i="1"/>
  <c r="K25" i="1"/>
  <c r="L72" i="1"/>
  <c r="K72" i="1"/>
  <c r="L92" i="1"/>
  <c r="K92" i="1"/>
  <c r="L62" i="1"/>
  <c r="K62" i="1"/>
  <c r="L13" i="1"/>
  <c r="K13" i="1"/>
  <c r="L67" i="1"/>
  <c r="K67" i="1"/>
  <c r="L27" i="1"/>
  <c r="K27" i="1"/>
  <c r="L71" i="1"/>
  <c r="K71" i="1"/>
  <c r="L3" i="1"/>
  <c r="K3" i="1"/>
  <c r="J9" i="2" l="1"/>
  <c r="J6" i="2"/>
  <c r="J12" i="2"/>
  <c r="J5" i="2"/>
  <c r="J8" i="2"/>
  <c r="J4" i="2"/>
  <c r="J7" i="2"/>
  <c r="J10" i="2"/>
</calcChain>
</file>

<file path=xl/sharedStrings.xml><?xml version="1.0" encoding="utf-8"?>
<sst xmlns="http://schemas.openxmlformats.org/spreadsheetml/2006/main" count="138" uniqueCount="120">
  <si>
    <t>№</t>
  </si>
  <si>
    <t>Регионы</t>
  </si>
  <si>
    <t>Текущие (эксплуатационные) затраты на охрану окружающей среды, включая оплату услуг природоохранного назначения, тыс. руб.</t>
  </si>
  <si>
    <t>Инвестиции в основной капитал, направленные на охрану окружающей среды и рациональное использование природных ресурсов, тыс. руб.</t>
  </si>
  <si>
    <t>Затраты на капитальный ремонт основных фондов по охране окружающей среды, тыс. руб.</t>
  </si>
  <si>
    <t>Суммарные природоохранные расходы, тыс. руб.</t>
  </si>
  <si>
    <t>Изменение суммарных природоохранных расходов в 2022 г. к 2021 г., абсолют.</t>
  </si>
  <si>
    <t>Изменение суммарных природоохранных расходов в 2022 г. к 2021 г., %</t>
  </si>
  <si>
    <t>2021 г.</t>
  </si>
  <si>
    <t>2022 г.</t>
  </si>
  <si>
    <t>Российская Федерация</t>
  </si>
  <si>
    <t xml:space="preserve">    Уральский федеральный округ</t>
  </si>
  <si>
    <t xml:space="preserve">        Липецкая область</t>
  </si>
  <si>
    <t xml:space="preserve">        Оренбургская область</t>
  </si>
  <si>
    <t xml:space="preserve">        Амурская область</t>
  </si>
  <si>
    <t xml:space="preserve">        Республика Коми</t>
  </si>
  <si>
    <t xml:space="preserve">        Республика Татарстан (Татарстан)</t>
  </si>
  <si>
    <t xml:space="preserve">        Калужская область</t>
  </si>
  <si>
    <t xml:space="preserve">        Белгородская область</t>
  </si>
  <si>
    <t xml:space="preserve">        Республика Дагестан</t>
  </si>
  <si>
    <t xml:space="preserve">        Республика Хакасия</t>
  </si>
  <si>
    <t xml:space="preserve">        Костромская область</t>
  </si>
  <si>
    <t xml:space="preserve">        Ульяновская область</t>
  </si>
  <si>
    <t xml:space="preserve">        Республика Тыва</t>
  </si>
  <si>
    <t xml:space="preserve">        Вологодская область</t>
  </si>
  <si>
    <t xml:space="preserve">        Тамбовская область</t>
  </si>
  <si>
    <t xml:space="preserve">        Чукотский автономный округ</t>
  </si>
  <si>
    <t xml:space="preserve">        Республика Северная Осетия-Алания</t>
  </si>
  <si>
    <t xml:space="preserve">        Саратовская область</t>
  </si>
  <si>
    <t xml:space="preserve">        Республика Калмыкия</t>
  </si>
  <si>
    <t xml:space="preserve">        Чувашская Республика - Чувашия</t>
  </si>
  <si>
    <t xml:space="preserve">        Еврейская автономная область</t>
  </si>
  <si>
    <t xml:space="preserve">        Республика Ингушетия</t>
  </si>
  <si>
    <t xml:space="preserve">        Республика Алтай</t>
  </si>
  <si>
    <t xml:space="preserve">        Орловская область</t>
  </si>
  <si>
    <t xml:space="preserve">        Калининградская область</t>
  </si>
  <si>
    <t xml:space="preserve">        Карачаево-Черкесская Республика</t>
  </si>
  <si>
    <t xml:space="preserve">        Брянская область</t>
  </si>
  <si>
    <t xml:space="preserve">        Смоленская область</t>
  </si>
  <si>
    <t xml:space="preserve">        Республика Бурятия</t>
  </si>
  <si>
    <t xml:space="preserve">        Новгородская область</t>
  </si>
  <si>
    <t xml:space="preserve">        Кабардино-Балкарская Республика</t>
  </si>
  <si>
    <t xml:space="preserve">        Псковская область</t>
  </si>
  <si>
    <t xml:space="preserve">        Курганская область</t>
  </si>
  <si>
    <t xml:space="preserve">        Республика Карелия</t>
  </si>
  <si>
    <t xml:space="preserve">        Сахалинская область</t>
  </si>
  <si>
    <t xml:space="preserve">        Томская область</t>
  </si>
  <si>
    <t xml:space="preserve">        Алтайский край</t>
  </si>
  <si>
    <t xml:space="preserve">        Астраханская область</t>
  </si>
  <si>
    <t xml:space="preserve">        Рязанская область</t>
  </si>
  <si>
    <t xml:space="preserve">        Магаданская область</t>
  </si>
  <si>
    <t xml:space="preserve">        Приморский край</t>
  </si>
  <si>
    <t xml:space="preserve">        Республика Марий Эл</t>
  </si>
  <si>
    <t xml:space="preserve">        Ставропольский край</t>
  </si>
  <si>
    <t xml:space="preserve">        Краснодарский край</t>
  </si>
  <si>
    <t xml:space="preserve">        Республика Крым</t>
  </si>
  <si>
    <t xml:space="preserve">        Волгоградская область</t>
  </si>
  <si>
    <t xml:space="preserve">        Кировская область</t>
  </si>
  <si>
    <t xml:space="preserve">        Ярославская область</t>
  </si>
  <si>
    <t xml:space="preserve">        Республика Мордовия</t>
  </si>
  <si>
    <t xml:space="preserve">        Владимирская область</t>
  </si>
  <si>
    <t xml:space="preserve">        Тульская область</t>
  </si>
  <si>
    <t xml:space="preserve">        Удмуртская Республика</t>
  </si>
  <si>
    <t xml:space="preserve">        Воронежская область</t>
  </si>
  <si>
    <t xml:space="preserve">        Чеченская Республика</t>
  </si>
  <si>
    <t xml:space="preserve">        Московская область</t>
  </si>
  <si>
    <t xml:space="preserve">        Пензенская область</t>
  </si>
  <si>
    <t xml:space="preserve">    Северо-Кавказский федеральный округ</t>
  </si>
  <si>
    <t xml:space="preserve">        Ивановская область</t>
  </si>
  <si>
    <t xml:space="preserve">        Самарская область</t>
  </si>
  <si>
    <t xml:space="preserve">        Ростовская область</t>
  </si>
  <si>
    <t xml:space="preserve">        Забайкальский край</t>
  </si>
  <si>
    <t xml:space="preserve">        Мурманская область</t>
  </si>
  <si>
    <t xml:space="preserve">        Камчатский край</t>
  </si>
  <si>
    <t xml:space="preserve">        Новосибирская область</t>
  </si>
  <si>
    <t xml:space="preserve">        Тверская область</t>
  </si>
  <si>
    <t xml:space="preserve">        Пермский край</t>
  </si>
  <si>
    <t xml:space="preserve">        Хабаровский край</t>
  </si>
  <si>
    <t xml:space="preserve">        Иркутская область</t>
  </si>
  <si>
    <t xml:space="preserve">        Курская область</t>
  </si>
  <si>
    <t xml:space="preserve">        Республика Башкортостан</t>
  </si>
  <si>
    <t xml:space="preserve">        Республика Саха (Якутия)</t>
  </si>
  <si>
    <t xml:space="preserve">        Кемеровская область - Кузбасс</t>
  </si>
  <si>
    <t xml:space="preserve">        Свердловская область</t>
  </si>
  <si>
    <t xml:space="preserve">        Нижегородская область</t>
  </si>
  <si>
    <t xml:space="preserve">        Омская область</t>
  </si>
  <si>
    <t xml:space="preserve">        Челябинская область</t>
  </si>
  <si>
    <t xml:space="preserve">    Дальневосточный федеральный округ</t>
  </si>
  <si>
    <t xml:space="preserve">        Ленинградская область</t>
  </si>
  <si>
    <t xml:space="preserve">    Северо-Западный федеральный округ</t>
  </si>
  <si>
    <t xml:space="preserve">    Приволжский федеральный округ</t>
  </si>
  <si>
    <t xml:space="preserve">    Центральный федеральный округ</t>
  </si>
  <si>
    <t xml:space="preserve">        Красноярский край</t>
  </si>
  <si>
    <t xml:space="preserve">    Сибирский федеральный округ</t>
  </si>
  <si>
    <t>Сохранение биоразнообразия и охрана природных территорий</t>
  </si>
  <si>
    <t>Сбор и очистка сточных вод</t>
  </si>
  <si>
    <t>Охрана атмосферного воздуха и предотвращение изменения климата</t>
  </si>
  <si>
    <t>Обращение с отходами</t>
  </si>
  <si>
    <t>Обеспечение радиационной безопасности окружающей среды</t>
  </si>
  <si>
    <t>Научно-исследовательская деятельность и разработки по снижению негативных антропогенных воздействий на окружающую среду</t>
  </si>
  <si>
    <t>Защита окружающей среды от шумового, вибрационного и других видов физического воздействия</t>
  </si>
  <si>
    <t>Защита и реабилитация земель, поверхностных и подземных вод</t>
  </si>
  <si>
    <t>Другие направления деятельности в сфере охраны окружающей среды</t>
  </si>
  <si>
    <t>Всего</t>
  </si>
  <si>
    <t>Удельный вес каждого из направлений в суммарных природоохранных расходах, %</t>
  </si>
  <si>
    <t>Инвестиции в основной капитал, тыс. руб.</t>
  </si>
  <si>
    <t>Затраты на капитальный ремонт основных фондов, тыс. руб.</t>
  </si>
  <si>
    <t>Текущие затраты на охрану окружающей среды, тыс. руб.</t>
  </si>
  <si>
    <t>Направления природоохранной деятельности</t>
  </si>
  <si>
    <t xml:space="preserve">        Москва</t>
  </si>
  <si>
    <t xml:space="preserve">        Ненецкий автономный округ</t>
  </si>
  <si>
    <t xml:space="preserve">        Архангельская область</t>
  </si>
  <si>
    <t xml:space="preserve">        Санкт-Петербург</t>
  </si>
  <si>
    <t xml:space="preserve">        Республика Адыгея</t>
  </si>
  <si>
    <t xml:space="preserve">    Южный федеральный округ</t>
  </si>
  <si>
    <t xml:space="preserve">        Тюменская область</t>
  </si>
  <si>
    <t xml:space="preserve">        Ямало-Ненецкий автономный округ</t>
  </si>
  <si>
    <t xml:space="preserve">        Ханты-Мансийский автономный округ - Югра</t>
  </si>
  <si>
    <t xml:space="preserve">        Севастополь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</si>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</sst>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Fill="1" applyAlignment="1">
      <alignment vertical="center"/>
    </xf>
    <xf numFmtId="9" fontId="1" fillId="0" borderId="0" xfId="2" applyFont="1" applyFill="1" applyAlignment="1">
      <alignment horizontal="center" vertical="center"/>
    </xf>
    <xf numFmtId="165" fontId="1" fillId="0" borderId="0" xfId="2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5" fontId="1" fillId="0" borderId="2" xfId="2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65" fontId="2" fillId="0" borderId="2" xfId="2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10" fontId="1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164" fontId="2" fillId="0" borderId="3" xfId="1" applyNumberFormat="1" applyFont="1" applyFill="1" applyBorder="1" applyAlignment="1">
      <alignment vertical="center"/>
    </xf>
    <xf numFmtId="165" fontId="2" fillId="0" borderId="3" xfId="2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164" fontId="1" fillId="0" borderId="3" xfId="1" applyNumberFormat="1" applyFont="1" applyFill="1" applyBorder="1" applyAlignment="1">
      <alignment vertical="center"/>
    </xf>
    <xf numFmtId="165" fontId="1" fillId="0" borderId="3" xfId="2" applyNumberFormat="1" applyFont="1" applyFill="1" applyBorder="1" applyAlignment="1">
      <alignment horizontal="center" vertical="center"/>
    </xf>
    <xf numFmtId="164" fontId="1" fillId="3" borderId="3" xfId="1" applyNumberFormat="1" applyFont="1" applyFill="1" applyBorder="1" applyAlignment="1">
      <alignment vertical="center"/>
    </xf>
    <xf numFmtId="165" fontId="1" fillId="2" borderId="3" xfId="2" applyNumberFormat="1" applyFont="1" applyFill="1" applyBorder="1" applyAlignment="1">
      <alignment horizontal="center" vertical="center"/>
    </xf>
    <xf numFmtId="165" fontId="1" fillId="3" borderId="3" xfId="2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"/>
  <sheetViews>
    <sheetView tabSelected="1" zoomScaleNormal="100" workbookViewId="0">
      <pane xSplit="2" ySplit="3" topLeftCell="C109" activePane="bottomRight" state="frozen"/>
      <selection pane="topRight" activeCell="C1" sqref="C1"/>
      <selection pane="bottomLeft" activeCell="A4" sqref="A4"/>
      <selection pane="bottomRight" activeCell="M10" sqref="M10"/>
    </sheetView>
  </sheetViews>
  <sheetFormatPr defaultColWidth="10.77734375" defaultRowHeight="13.2" x14ac:dyDescent="0.25"/>
  <cols>
    <col min="1" max="1" width="5.21875" style="1" customWidth="1"/>
    <col min="2" max="2" width="30.6640625" style="1" customWidth="1"/>
    <col min="3" max="8" width="13.33203125" style="1" customWidth="1"/>
    <col min="9" max="9" width="20" style="3" customWidth="1"/>
    <col min="10" max="10" width="20.33203125" style="3" customWidth="1"/>
    <col min="11" max="11" width="16.77734375" style="4" customWidth="1"/>
    <col min="12" max="12" width="18" style="1" customWidth="1"/>
    <col min="13" max="13" width="13.77734375" style="1" customWidth="1"/>
    <col min="14" max="14" width="8.77734375" style="1" customWidth="1"/>
    <col min="15" max="15" width="11.21875" style="1" customWidth="1"/>
    <col min="16" max="17" width="11.33203125" style="1" customWidth="1"/>
    <col min="18" max="256" width="8.77734375" style="1" customWidth="1"/>
    <col min="257" max="16384" width="10.77734375" style="1"/>
  </cols>
  <sheetData>
    <row r="1" spans="1:17" ht="109.05" customHeight="1" x14ac:dyDescent="0.25">
      <c r="A1" s="46" t="s">
        <v>0</v>
      </c>
      <c r="B1" s="46" t="s">
        <v>1</v>
      </c>
      <c r="C1" s="45" t="s">
        <v>2</v>
      </c>
      <c r="D1" s="45"/>
      <c r="E1" s="45" t="s">
        <v>3</v>
      </c>
      <c r="F1" s="45"/>
      <c r="G1" s="45" t="s">
        <v>4</v>
      </c>
      <c r="H1" s="45"/>
      <c r="I1" s="26" t="s">
        <v>5</v>
      </c>
      <c r="J1" s="26" t="s">
        <v>5</v>
      </c>
      <c r="K1" s="47" t="s">
        <v>6</v>
      </c>
      <c r="L1" s="45" t="s">
        <v>7</v>
      </c>
      <c r="P1" s="20"/>
      <c r="Q1" s="20"/>
    </row>
    <row r="2" spans="1:17" ht="12.75" customHeight="1" x14ac:dyDescent="0.25">
      <c r="A2" s="46"/>
      <c r="B2" s="46"/>
      <c r="C2" s="26" t="s">
        <v>8</v>
      </c>
      <c r="D2" s="26" t="s">
        <v>9</v>
      </c>
      <c r="E2" s="26" t="s">
        <v>8</v>
      </c>
      <c r="F2" s="26" t="s">
        <v>9</v>
      </c>
      <c r="G2" s="26" t="s">
        <v>8</v>
      </c>
      <c r="H2" s="26" t="s">
        <v>9</v>
      </c>
      <c r="I2" s="26" t="s">
        <v>8</v>
      </c>
      <c r="J2" s="26" t="s">
        <v>9</v>
      </c>
      <c r="K2" s="47"/>
      <c r="L2" s="45"/>
      <c r="M2" s="19"/>
      <c r="N2" s="6"/>
      <c r="O2" s="6"/>
      <c r="P2" s="6"/>
      <c r="Q2" s="6"/>
    </row>
    <row r="3" spans="1:17" s="2" customFormat="1" ht="12.75" customHeight="1" x14ac:dyDescent="0.25">
      <c r="A3" s="27">
        <v>1</v>
      </c>
      <c r="B3" s="28" t="s">
        <v>10</v>
      </c>
      <c r="C3" s="29">
        <v>664714475</v>
      </c>
      <c r="D3" s="29">
        <v>774413393</v>
      </c>
      <c r="E3" s="29">
        <v>299407955</v>
      </c>
      <c r="F3" s="29">
        <v>306886539</v>
      </c>
      <c r="G3" s="29">
        <v>24465950</v>
      </c>
      <c r="H3" s="29">
        <v>28269828</v>
      </c>
      <c r="I3" s="30">
        <v>988588380</v>
      </c>
      <c r="J3" s="30">
        <v>1109569760</v>
      </c>
      <c r="K3" s="31">
        <f t="shared" ref="K3" si="0">J3-I3</f>
        <v>120981380</v>
      </c>
      <c r="L3" s="32">
        <f t="shared" ref="L3" si="1">J3/I3-1</f>
        <v>0.12237791020768429</v>
      </c>
      <c r="P3" s="21"/>
      <c r="Q3" s="21"/>
    </row>
    <row r="4" spans="1:17" ht="12.75" customHeight="1" x14ac:dyDescent="0.25">
      <c r="A4" s="24">
        <v>2</v>
      </c>
      <c r="B4" s="33" t="s">
        <v>91</v>
      </c>
      <c r="C4" s="22">
        <v>160407018</v>
      </c>
      <c r="D4" s="22">
        <v>180684156</v>
      </c>
      <c r="E4" s="22">
        <v>48356093</v>
      </c>
      <c r="F4" s="22">
        <v>46950947</v>
      </c>
      <c r="G4" s="22">
        <v>3916123</v>
      </c>
      <c r="H4" s="22">
        <v>4222079</v>
      </c>
      <c r="I4" s="34">
        <v>212679234</v>
      </c>
      <c r="J4" s="34">
        <v>231857182</v>
      </c>
      <c r="K4" s="35">
        <f t="shared" ref="K4:K35" si="2">J4-I4</f>
        <v>19177948</v>
      </c>
      <c r="L4" s="36">
        <f t="shared" ref="L4:L35" si="3">J4/I4-1</f>
        <v>9.0173110177742988E-2</v>
      </c>
      <c r="M4" s="13"/>
    </row>
    <row r="5" spans="1:17" ht="12.75" customHeight="1" x14ac:dyDescent="0.25">
      <c r="A5" s="24">
        <v>3</v>
      </c>
      <c r="B5" s="25" t="s">
        <v>18</v>
      </c>
      <c r="C5" s="22">
        <v>10055430</v>
      </c>
      <c r="D5" s="22">
        <v>9518338</v>
      </c>
      <c r="E5" s="22">
        <v>3840744</v>
      </c>
      <c r="F5" s="22">
        <v>3998456</v>
      </c>
      <c r="G5" s="22">
        <v>502127</v>
      </c>
      <c r="H5" s="22">
        <v>336720</v>
      </c>
      <c r="I5" s="34">
        <v>14398301</v>
      </c>
      <c r="J5" s="34">
        <v>13853514</v>
      </c>
      <c r="K5" s="37">
        <f t="shared" si="2"/>
        <v>-544787</v>
      </c>
      <c r="L5" s="36">
        <f t="shared" si="3"/>
        <v>-3.7836894783627617E-2</v>
      </c>
      <c r="O5" s="20"/>
    </row>
    <row r="6" spans="1:17" ht="12.75" customHeight="1" x14ac:dyDescent="0.25">
      <c r="A6" s="24">
        <v>4</v>
      </c>
      <c r="B6" s="25" t="s">
        <v>37</v>
      </c>
      <c r="C6" s="22">
        <v>2240218</v>
      </c>
      <c r="D6" s="22">
        <v>2367106</v>
      </c>
      <c r="E6" s="22"/>
      <c r="F6" s="22"/>
      <c r="G6" s="22">
        <v>73123</v>
      </c>
      <c r="H6" s="22">
        <v>59533</v>
      </c>
      <c r="I6" s="34">
        <v>2313341</v>
      </c>
      <c r="J6" s="34">
        <v>2426639</v>
      </c>
      <c r="K6" s="35">
        <f t="shared" si="2"/>
        <v>113298</v>
      </c>
      <c r="L6" s="36">
        <f t="shared" si="3"/>
        <v>4.897591837952131E-2</v>
      </c>
      <c r="M6" s="20" t="s">
        <v>119</v>
      </c>
      <c r="O6" s="20"/>
    </row>
    <row r="7" spans="1:17" ht="12.75" customHeight="1" x14ac:dyDescent="0.25">
      <c r="A7" s="24">
        <v>5</v>
      </c>
      <c r="B7" s="25" t="s">
        <v>60</v>
      </c>
      <c r="C7" s="22">
        <v>3199046</v>
      </c>
      <c r="D7" s="22">
        <v>4070040</v>
      </c>
      <c r="E7" s="22">
        <v>93865</v>
      </c>
      <c r="F7" s="22">
        <v>43596</v>
      </c>
      <c r="G7" s="22">
        <v>48749</v>
      </c>
      <c r="H7" s="22">
        <v>36957</v>
      </c>
      <c r="I7" s="34">
        <v>3341660</v>
      </c>
      <c r="J7" s="34">
        <v>4150593</v>
      </c>
      <c r="K7" s="35">
        <f t="shared" si="2"/>
        <v>808933</v>
      </c>
      <c r="L7" s="36">
        <f t="shared" si="3"/>
        <v>0.24207519615999229</v>
      </c>
    </row>
    <row r="8" spans="1:17" ht="12.75" customHeight="1" x14ac:dyDescent="0.25">
      <c r="A8" s="24">
        <v>6</v>
      </c>
      <c r="B8" s="25" t="s">
        <v>63</v>
      </c>
      <c r="C8" s="22">
        <v>12293015</v>
      </c>
      <c r="D8" s="22">
        <v>13325450</v>
      </c>
      <c r="E8" s="22">
        <v>134025</v>
      </c>
      <c r="F8" s="22">
        <v>307088</v>
      </c>
      <c r="G8" s="22">
        <v>314602</v>
      </c>
      <c r="H8" s="22">
        <v>170479</v>
      </c>
      <c r="I8" s="34">
        <v>12741642</v>
      </c>
      <c r="J8" s="34">
        <v>13803017</v>
      </c>
      <c r="K8" s="35">
        <f t="shared" si="2"/>
        <v>1061375</v>
      </c>
      <c r="L8" s="36">
        <f t="shared" si="3"/>
        <v>8.3299703444815076E-2</v>
      </c>
    </row>
    <row r="9" spans="1:17" ht="12.75" customHeight="1" x14ac:dyDescent="0.25">
      <c r="A9" s="24">
        <v>7</v>
      </c>
      <c r="B9" s="25" t="s">
        <v>68</v>
      </c>
      <c r="C9" s="22">
        <v>915170</v>
      </c>
      <c r="D9" s="22">
        <v>1223531</v>
      </c>
      <c r="E9" s="22">
        <v>429584</v>
      </c>
      <c r="F9" s="22">
        <v>1610499</v>
      </c>
      <c r="G9" s="22">
        <v>24502</v>
      </c>
      <c r="H9" s="22">
        <v>37146</v>
      </c>
      <c r="I9" s="34">
        <v>1369256</v>
      </c>
      <c r="J9" s="34">
        <v>2871176</v>
      </c>
      <c r="K9" s="35">
        <f t="shared" si="2"/>
        <v>1501920</v>
      </c>
      <c r="L9" s="38">
        <f t="shared" si="3"/>
        <v>1.0968876528567337</v>
      </c>
    </row>
    <row r="10" spans="1:17" ht="12.75" customHeight="1" x14ac:dyDescent="0.25">
      <c r="A10" s="24">
        <v>8</v>
      </c>
      <c r="B10" s="25" t="s">
        <v>17</v>
      </c>
      <c r="C10" s="22">
        <v>2765554</v>
      </c>
      <c r="D10" s="22">
        <v>2866556</v>
      </c>
      <c r="E10" s="22">
        <v>1394006</v>
      </c>
      <c r="F10" s="22">
        <v>754109</v>
      </c>
      <c r="G10" s="22">
        <v>61761</v>
      </c>
      <c r="H10" s="22">
        <v>37270</v>
      </c>
      <c r="I10" s="34">
        <v>4221321</v>
      </c>
      <c r="J10" s="34">
        <v>3657935</v>
      </c>
      <c r="K10" s="37">
        <f t="shared" si="2"/>
        <v>-563386</v>
      </c>
      <c r="L10" s="39">
        <f t="shared" si="3"/>
        <v>-0.13346201343134056</v>
      </c>
    </row>
    <row r="11" spans="1:17" ht="12.75" customHeight="1" x14ac:dyDescent="0.25">
      <c r="A11" s="24">
        <v>9</v>
      </c>
      <c r="B11" s="25" t="s">
        <v>21</v>
      </c>
      <c r="C11" s="22">
        <v>2117570</v>
      </c>
      <c r="D11" s="22">
        <v>2370212</v>
      </c>
      <c r="E11" s="22">
        <v>712725</v>
      </c>
      <c r="F11" s="22">
        <v>274096</v>
      </c>
      <c r="G11" s="22">
        <v>61642</v>
      </c>
      <c r="H11" s="22">
        <v>26415</v>
      </c>
      <c r="I11" s="34">
        <v>2891937</v>
      </c>
      <c r="J11" s="34">
        <v>2670723</v>
      </c>
      <c r="K11" s="35">
        <f t="shared" si="2"/>
        <v>-221214</v>
      </c>
      <c r="L11" s="36">
        <f t="shared" si="3"/>
        <v>-7.6493367594107298E-2</v>
      </c>
    </row>
    <row r="12" spans="1:17" ht="12.75" customHeight="1" x14ac:dyDescent="0.25">
      <c r="A12" s="24">
        <v>10</v>
      </c>
      <c r="B12" s="25" t="s">
        <v>79</v>
      </c>
      <c r="C12" s="22">
        <v>3971699</v>
      </c>
      <c r="D12" s="22">
        <v>4127221</v>
      </c>
      <c r="E12" s="23"/>
      <c r="F12" s="22">
        <v>4938136</v>
      </c>
      <c r="G12" s="22">
        <v>17090</v>
      </c>
      <c r="H12" s="22">
        <v>25166</v>
      </c>
      <c r="I12" s="34">
        <v>3988789</v>
      </c>
      <c r="J12" s="34">
        <v>9090523</v>
      </c>
      <c r="K12" s="35">
        <f t="shared" si="2"/>
        <v>5101734</v>
      </c>
      <c r="L12" s="38">
        <f t="shared" si="3"/>
        <v>1.2790182684519036</v>
      </c>
    </row>
    <row r="13" spans="1:17" ht="12.75" customHeight="1" x14ac:dyDescent="0.25">
      <c r="A13" s="24">
        <v>11</v>
      </c>
      <c r="B13" s="25" t="s">
        <v>12</v>
      </c>
      <c r="C13" s="22">
        <v>7947722</v>
      </c>
      <c r="D13" s="22">
        <v>9268365</v>
      </c>
      <c r="E13" s="22">
        <v>15391821</v>
      </c>
      <c r="F13" s="22">
        <v>10445624</v>
      </c>
      <c r="G13" s="22">
        <v>310974</v>
      </c>
      <c r="H13" s="22">
        <v>283478</v>
      </c>
      <c r="I13" s="34">
        <v>23650517</v>
      </c>
      <c r="J13" s="34">
        <v>19997467</v>
      </c>
      <c r="K13" s="37">
        <f t="shared" si="2"/>
        <v>-3653050</v>
      </c>
      <c r="L13" s="39">
        <f t="shared" si="3"/>
        <v>-0.15445962555490855</v>
      </c>
    </row>
    <row r="14" spans="1:17" ht="12.75" customHeight="1" x14ac:dyDescent="0.25">
      <c r="A14" s="24">
        <v>12</v>
      </c>
      <c r="B14" s="25" t="s">
        <v>65</v>
      </c>
      <c r="C14" s="22">
        <v>53363776</v>
      </c>
      <c r="D14" s="22">
        <v>51479071</v>
      </c>
      <c r="E14" s="22">
        <v>2167308</v>
      </c>
      <c r="F14" s="22">
        <v>5226104</v>
      </c>
      <c r="G14" s="22">
        <v>858946</v>
      </c>
      <c r="H14" s="22">
        <v>853450</v>
      </c>
      <c r="I14" s="40">
        <v>56390030</v>
      </c>
      <c r="J14" s="40">
        <v>57558625</v>
      </c>
      <c r="K14" s="35">
        <f t="shared" si="2"/>
        <v>1168595</v>
      </c>
      <c r="L14" s="36">
        <f t="shared" si="3"/>
        <v>2.0723432847969736E-2</v>
      </c>
    </row>
    <row r="15" spans="1:17" ht="12.75" customHeight="1" x14ac:dyDescent="0.25">
      <c r="A15" s="24">
        <v>13</v>
      </c>
      <c r="B15" s="25" t="s">
        <v>34</v>
      </c>
      <c r="C15" s="22">
        <v>1601743</v>
      </c>
      <c r="D15" s="22">
        <v>1702672</v>
      </c>
      <c r="E15" s="22">
        <v>226003</v>
      </c>
      <c r="F15" s="22">
        <v>142531</v>
      </c>
      <c r="G15" s="22">
        <v>18520</v>
      </c>
      <c r="H15" s="22">
        <v>22727</v>
      </c>
      <c r="I15" s="34">
        <v>1846266</v>
      </c>
      <c r="J15" s="34">
        <v>1867930</v>
      </c>
      <c r="K15" s="35">
        <f t="shared" si="2"/>
        <v>21664</v>
      </c>
      <c r="L15" s="36">
        <f t="shared" si="3"/>
        <v>1.1733953828971577E-2</v>
      </c>
    </row>
    <row r="16" spans="1:17" ht="12.75" customHeight="1" x14ac:dyDescent="0.25">
      <c r="A16" s="24">
        <v>14</v>
      </c>
      <c r="B16" s="25" t="s">
        <v>49</v>
      </c>
      <c r="C16" s="22">
        <v>3068909</v>
      </c>
      <c r="D16" s="22">
        <v>3724855</v>
      </c>
      <c r="E16" s="22">
        <v>261410</v>
      </c>
      <c r="F16" s="22">
        <v>15853</v>
      </c>
      <c r="G16" s="22">
        <v>51454</v>
      </c>
      <c r="H16" s="22">
        <v>57579</v>
      </c>
      <c r="I16" s="34">
        <v>3381773</v>
      </c>
      <c r="J16" s="34">
        <v>3798287</v>
      </c>
      <c r="K16" s="35">
        <f t="shared" si="2"/>
        <v>416514</v>
      </c>
      <c r="L16" s="36">
        <f t="shared" si="3"/>
        <v>0.12316438743818692</v>
      </c>
    </row>
    <row r="17" spans="1:12" ht="12.75" customHeight="1" x14ac:dyDescent="0.25">
      <c r="A17" s="24">
        <v>15</v>
      </c>
      <c r="B17" s="25" t="s">
        <v>38</v>
      </c>
      <c r="C17" s="22">
        <v>1559141</v>
      </c>
      <c r="D17" s="22">
        <v>2026938</v>
      </c>
      <c r="E17" s="22">
        <v>465689</v>
      </c>
      <c r="F17" s="22">
        <v>114517</v>
      </c>
      <c r="G17" s="22">
        <v>37223</v>
      </c>
      <c r="H17" s="22">
        <v>81139</v>
      </c>
      <c r="I17" s="34">
        <v>2062053</v>
      </c>
      <c r="J17" s="34">
        <v>2222594</v>
      </c>
      <c r="K17" s="35">
        <f t="shared" si="2"/>
        <v>160541</v>
      </c>
      <c r="L17" s="36">
        <f t="shared" si="3"/>
        <v>7.7854933893551692E-2</v>
      </c>
    </row>
    <row r="18" spans="1:12" ht="12.75" customHeight="1" x14ac:dyDescent="0.25">
      <c r="A18" s="24">
        <v>16</v>
      </c>
      <c r="B18" s="25" t="s">
        <v>25</v>
      </c>
      <c r="C18" s="22">
        <v>3803523</v>
      </c>
      <c r="D18" s="22">
        <v>4043262</v>
      </c>
      <c r="E18" s="22">
        <v>609634</v>
      </c>
      <c r="F18" s="22">
        <v>414264</v>
      </c>
      <c r="G18" s="22">
        <v>216944</v>
      </c>
      <c r="H18" s="22">
        <v>99976</v>
      </c>
      <c r="I18" s="34">
        <v>4630101</v>
      </c>
      <c r="J18" s="34">
        <v>4557502</v>
      </c>
      <c r="K18" s="35">
        <f t="shared" si="2"/>
        <v>-72599</v>
      </c>
      <c r="L18" s="36">
        <f t="shared" si="3"/>
        <v>-1.5679787546751145E-2</v>
      </c>
    </row>
    <row r="19" spans="1:12" ht="12.75" customHeight="1" x14ac:dyDescent="0.25">
      <c r="A19" s="24">
        <v>17</v>
      </c>
      <c r="B19" s="25" t="s">
        <v>75</v>
      </c>
      <c r="C19" s="22">
        <v>1828388</v>
      </c>
      <c r="D19" s="22">
        <v>4601050</v>
      </c>
      <c r="E19" s="22"/>
      <c r="F19" s="22"/>
      <c r="G19" s="22">
        <v>115400</v>
      </c>
      <c r="H19" s="22">
        <v>192245</v>
      </c>
      <c r="I19" s="34">
        <v>1943788</v>
      </c>
      <c r="J19" s="34">
        <v>4793295</v>
      </c>
      <c r="K19" s="35">
        <f t="shared" si="2"/>
        <v>2849507</v>
      </c>
      <c r="L19" s="38">
        <f t="shared" si="3"/>
        <v>1.4659556494844086</v>
      </c>
    </row>
    <row r="20" spans="1:12" ht="12.75" customHeight="1" x14ac:dyDescent="0.25">
      <c r="A20" s="24">
        <v>18</v>
      </c>
      <c r="B20" s="25" t="s">
        <v>61</v>
      </c>
      <c r="C20" s="22">
        <v>5002337</v>
      </c>
      <c r="D20" s="22">
        <v>5440545</v>
      </c>
      <c r="E20" s="22">
        <v>733376</v>
      </c>
      <c r="F20" s="22">
        <v>1327311</v>
      </c>
      <c r="G20" s="22">
        <v>397029</v>
      </c>
      <c r="H20" s="22">
        <v>279112</v>
      </c>
      <c r="I20" s="34">
        <v>6132742</v>
      </c>
      <c r="J20" s="34">
        <v>7046968</v>
      </c>
      <c r="K20" s="35">
        <f t="shared" si="2"/>
        <v>914226</v>
      </c>
      <c r="L20" s="36">
        <f t="shared" si="3"/>
        <v>0.14907295953425082</v>
      </c>
    </row>
    <row r="21" spans="1:12" ht="12.75" customHeight="1" x14ac:dyDescent="0.25">
      <c r="A21" s="24">
        <v>19</v>
      </c>
      <c r="B21" s="25" t="s">
        <v>58</v>
      </c>
      <c r="C21" s="22">
        <v>6467485</v>
      </c>
      <c r="D21" s="22">
        <v>6897090</v>
      </c>
      <c r="E21" s="22">
        <v>2001137</v>
      </c>
      <c r="F21" s="22">
        <v>2299104</v>
      </c>
      <c r="G21" s="22">
        <v>72315</v>
      </c>
      <c r="H21" s="22">
        <v>77056</v>
      </c>
      <c r="I21" s="34">
        <v>8540937</v>
      </c>
      <c r="J21" s="34">
        <v>9273250</v>
      </c>
      <c r="K21" s="35">
        <f t="shared" si="2"/>
        <v>732313</v>
      </c>
      <c r="L21" s="36">
        <f t="shared" si="3"/>
        <v>8.5741529295907393E-2</v>
      </c>
    </row>
    <row r="22" spans="1:12" ht="12.75" customHeight="1" x14ac:dyDescent="0.25">
      <c r="A22" s="24">
        <v>20</v>
      </c>
      <c r="B22" s="43" t="s">
        <v>109</v>
      </c>
      <c r="C22" s="22">
        <v>38206292</v>
      </c>
      <c r="D22" s="22">
        <v>51631854</v>
      </c>
      <c r="E22" s="22">
        <v>19218151</v>
      </c>
      <c r="F22" s="22">
        <v>14790789</v>
      </c>
      <c r="G22" s="22">
        <v>733722</v>
      </c>
      <c r="H22" s="22">
        <v>1545631</v>
      </c>
      <c r="I22" s="40">
        <v>58158165</v>
      </c>
      <c r="J22" s="40">
        <v>67968274</v>
      </c>
      <c r="K22" s="41">
        <f t="shared" si="2"/>
        <v>9810109</v>
      </c>
      <c r="L22" s="36">
        <f t="shared" si="3"/>
        <v>0.16867982337475751</v>
      </c>
    </row>
    <row r="23" spans="1:12" ht="12.75" customHeight="1" x14ac:dyDescent="0.25">
      <c r="A23" s="24">
        <v>21</v>
      </c>
      <c r="B23" s="33" t="s">
        <v>89</v>
      </c>
      <c r="C23" s="22">
        <v>67813826</v>
      </c>
      <c r="D23" s="22">
        <v>95504015</v>
      </c>
      <c r="E23" s="22">
        <v>29749347</v>
      </c>
      <c r="F23" s="22">
        <v>17127113</v>
      </c>
      <c r="G23" s="22">
        <v>2182084</v>
      </c>
      <c r="H23" s="22">
        <v>2802830</v>
      </c>
      <c r="I23" s="34">
        <v>99745257</v>
      </c>
      <c r="J23" s="34">
        <v>115433958</v>
      </c>
      <c r="K23" s="35">
        <f t="shared" si="2"/>
        <v>15688701</v>
      </c>
      <c r="L23" s="36">
        <f t="shared" si="3"/>
        <v>0.15728768937855353</v>
      </c>
    </row>
    <row r="24" spans="1:12" ht="12.75" customHeight="1" x14ac:dyDescent="0.25">
      <c r="A24" s="24">
        <v>22</v>
      </c>
      <c r="B24" s="25" t="s">
        <v>44</v>
      </c>
      <c r="C24" s="22">
        <v>2955042</v>
      </c>
      <c r="D24" s="22">
        <v>3231986</v>
      </c>
      <c r="E24" s="22">
        <v>192712</v>
      </c>
      <c r="F24" s="22">
        <v>168889</v>
      </c>
      <c r="G24" s="22">
        <v>47644</v>
      </c>
      <c r="H24" s="22">
        <v>55236</v>
      </c>
      <c r="I24" s="34">
        <v>3195398</v>
      </c>
      <c r="J24" s="34">
        <v>3456111</v>
      </c>
      <c r="K24" s="35">
        <f t="shared" si="2"/>
        <v>260713</v>
      </c>
      <c r="L24" s="36">
        <f t="shared" si="3"/>
        <v>8.1590149333510276E-2</v>
      </c>
    </row>
    <row r="25" spans="1:12" ht="12.75" customHeight="1" x14ac:dyDescent="0.25">
      <c r="A25" s="24">
        <v>23</v>
      </c>
      <c r="B25" s="25" t="s">
        <v>15</v>
      </c>
      <c r="C25" s="22">
        <v>6342222</v>
      </c>
      <c r="D25" s="22">
        <v>7011128</v>
      </c>
      <c r="E25" s="22">
        <v>3296280</v>
      </c>
      <c r="F25" s="22">
        <v>1445862</v>
      </c>
      <c r="G25" s="22">
        <v>242018</v>
      </c>
      <c r="H25" s="22">
        <v>194401</v>
      </c>
      <c r="I25" s="34">
        <v>9880520</v>
      </c>
      <c r="J25" s="34">
        <v>8651391</v>
      </c>
      <c r="K25" s="37">
        <f t="shared" si="2"/>
        <v>-1229129</v>
      </c>
      <c r="L25" s="39">
        <f t="shared" si="3"/>
        <v>-0.12439922190330066</v>
      </c>
    </row>
    <row r="26" spans="1:12" ht="12.75" customHeight="1" x14ac:dyDescent="0.25">
      <c r="A26" s="24">
        <v>24</v>
      </c>
      <c r="B26" s="43" t="s">
        <v>110</v>
      </c>
      <c r="C26" s="22">
        <v>1948521</v>
      </c>
      <c r="D26" s="22">
        <v>1884952</v>
      </c>
      <c r="E26" s="22"/>
      <c r="F26" s="22"/>
      <c r="G26" s="22"/>
      <c r="H26" s="22"/>
      <c r="I26" s="34">
        <v>1948521</v>
      </c>
      <c r="J26" s="34">
        <v>1884952</v>
      </c>
      <c r="K26" s="35">
        <f t="shared" si="2"/>
        <v>-63569</v>
      </c>
      <c r="L26" s="36">
        <f t="shared" si="3"/>
        <v>-3.2624231404229209E-2</v>
      </c>
    </row>
    <row r="27" spans="1:12" ht="12.75" customHeight="1" x14ac:dyDescent="0.25">
      <c r="A27" s="24">
        <v>25</v>
      </c>
      <c r="B27" s="43" t="s">
        <v>111</v>
      </c>
      <c r="C27" s="22">
        <v>6604541</v>
      </c>
      <c r="D27" s="22">
        <v>7724672</v>
      </c>
      <c r="E27" s="22">
        <v>8345825</v>
      </c>
      <c r="F27" s="22">
        <v>1320356</v>
      </c>
      <c r="G27" s="22">
        <v>113546</v>
      </c>
      <c r="H27" s="22">
        <v>139738</v>
      </c>
      <c r="I27" s="34">
        <v>15063912</v>
      </c>
      <c r="J27" s="34">
        <v>9184766</v>
      </c>
      <c r="K27" s="37">
        <f t="shared" si="2"/>
        <v>-5879146</v>
      </c>
      <c r="L27" s="39">
        <f t="shared" si="3"/>
        <v>-0.39028016095686169</v>
      </c>
    </row>
    <row r="28" spans="1:12" ht="12.75" customHeight="1" x14ac:dyDescent="0.25">
      <c r="A28" s="24">
        <v>26</v>
      </c>
      <c r="B28" s="25" t="s">
        <v>24</v>
      </c>
      <c r="C28" s="22">
        <v>6176223</v>
      </c>
      <c r="D28" s="22">
        <v>7134157</v>
      </c>
      <c r="E28" s="22">
        <v>4598512</v>
      </c>
      <c r="F28" s="22">
        <v>3249710</v>
      </c>
      <c r="G28" s="22">
        <v>511871</v>
      </c>
      <c r="H28" s="22">
        <v>805428</v>
      </c>
      <c r="I28" s="34">
        <v>11286606</v>
      </c>
      <c r="J28" s="34">
        <v>11189295</v>
      </c>
      <c r="K28" s="35">
        <f t="shared" si="2"/>
        <v>-97311</v>
      </c>
      <c r="L28" s="36">
        <f t="shared" si="3"/>
        <v>-8.6218124385665229E-3</v>
      </c>
    </row>
    <row r="29" spans="1:12" ht="12.75" customHeight="1" x14ac:dyDescent="0.25">
      <c r="A29" s="24">
        <v>27</v>
      </c>
      <c r="B29" s="25" t="s">
        <v>35</v>
      </c>
      <c r="C29" s="22">
        <v>2364678</v>
      </c>
      <c r="D29" s="22">
        <v>2711714</v>
      </c>
      <c r="E29" s="22">
        <v>429619</v>
      </c>
      <c r="F29" s="22">
        <v>98589</v>
      </c>
      <c r="G29" s="22">
        <v>9355</v>
      </c>
      <c r="H29" s="22">
        <v>23555</v>
      </c>
      <c r="I29" s="34">
        <v>2803652</v>
      </c>
      <c r="J29" s="34">
        <v>2833858</v>
      </c>
      <c r="K29" s="35">
        <f t="shared" si="2"/>
        <v>30206</v>
      </c>
      <c r="L29" s="36">
        <f t="shared" si="3"/>
        <v>1.0773805022877392E-2</v>
      </c>
    </row>
    <row r="30" spans="1:12" ht="12.75" customHeight="1" x14ac:dyDescent="0.25">
      <c r="A30" s="24">
        <v>28</v>
      </c>
      <c r="B30" s="25" t="s">
        <v>88</v>
      </c>
      <c r="C30" s="22">
        <v>14294758</v>
      </c>
      <c r="D30" s="22">
        <v>27363679</v>
      </c>
      <c r="E30" s="22">
        <v>1405772</v>
      </c>
      <c r="F30" s="22">
        <v>1432042</v>
      </c>
      <c r="G30" s="22">
        <v>175675</v>
      </c>
      <c r="H30" s="22">
        <v>192355</v>
      </c>
      <c r="I30" s="34">
        <v>15876205</v>
      </c>
      <c r="J30" s="34">
        <v>28988076</v>
      </c>
      <c r="K30" s="41">
        <f t="shared" si="2"/>
        <v>13111871</v>
      </c>
      <c r="L30" s="38">
        <f t="shared" si="3"/>
        <v>0.82588194092983813</v>
      </c>
    </row>
    <row r="31" spans="1:12" ht="12.75" customHeight="1" x14ac:dyDescent="0.25">
      <c r="A31" s="24">
        <v>29</v>
      </c>
      <c r="B31" s="25" t="s">
        <v>72</v>
      </c>
      <c r="C31" s="22">
        <v>10321293</v>
      </c>
      <c r="D31" s="22">
        <v>12282319</v>
      </c>
      <c r="E31" s="22">
        <v>3533092</v>
      </c>
      <c r="F31" s="22">
        <v>3690498</v>
      </c>
      <c r="G31" s="22">
        <v>108373</v>
      </c>
      <c r="H31" s="22">
        <v>77279</v>
      </c>
      <c r="I31" s="34">
        <v>13962758</v>
      </c>
      <c r="J31" s="34">
        <v>16050096</v>
      </c>
      <c r="K31" s="35">
        <f t="shared" si="2"/>
        <v>2087338</v>
      </c>
      <c r="L31" s="36">
        <f t="shared" si="3"/>
        <v>0.1494932448159596</v>
      </c>
    </row>
    <row r="32" spans="1:12" ht="12.75" customHeight="1" x14ac:dyDescent="0.25">
      <c r="A32" s="24">
        <v>30</v>
      </c>
      <c r="B32" s="25" t="s">
        <v>40</v>
      </c>
      <c r="C32" s="22">
        <v>1971214</v>
      </c>
      <c r="D32" s="22">
        <v>2017125</v>
      </c>
      <c r="E32" s="22">
        <v>315899</v>
      </c>
      <c r="F32" s="22">
        <v>522080</v>
      </c>
      <c r="G32" s="22">
        <v>84734</v>
      </c>
      <c r="H32" s="22">
        <v>59947</v>
      </c>
      <c r="I32" s="34">
        <v>2371847</v>
      </c>
      <c r="J32" s="34">
        <v>2599152</v>
      </c>
      <c r="K32" s="35">
        <f t="shared" si="2"/>
        <v>227305</v>
      </c>
      <c r="L32" s="36">
        <f t="shared" si="3"/>
        <v>9.5834596413681084E-2</v>
      </c>
    </row>
    <row r="33" spans="1:12" ht="12.75" customHeight="1" x14ac:dyDescent="0.25">
      <c r="A33" s="24">
        <v>31</v>
      </c>
      <c r="B33" s="25" t="s">
        <v>42</v>
      </c>
      <c r="C33" s="22">
        <v>1781502</v>
      </c>
      <c r="D33" s="22">
        <v>1970567</v>
      </c>
      <c r="E33" s="22">
        <v>183449</v>
      </c>
      <c r="F33" s="22">
        <v>214895</v>
      </c>
      <c r="G33" s="22">
        <v>13075</v>
      </c>
      <c r="H33" s="22">
        <v>34613</v>
      </c>
      <c r="I33" s="34">
        <v>1978026</v>
      </c>
      <c r="J33" s="34">
        <v>2220075</v>
      </c>
      <c r="K33" s="35">
        <f t="shared" si="2"/>
        <v>242049</v>
      </c>
      <c r="L33" s="36">
        <f t="shared" si="3"/>
        <v>0.12236896784976548</v>
      </c>
    </row>
    <row r="34" spans="1:12" ht="12.75" customHeight="1" x14ac:dyDescent="0.25">
      <c r="A34" s="24">
        <v>32</v>
      </c>
      <c r="B34" s="43" t="s">
        <v>112</v>
      </c>
      <c r="C34" s="22">
        <v>13053832</v>
      </c>
      <c r="D34" s="22">
        <v>22171716</v>
      </c>
      <c r="E34" s="22">
        <v>7446135</v>
      </c>
      <c r="F34" s="22">
        <v>4605309</v>
      </c>
      <c r="G34" s="22">
        <v>875793</v>
      </c>
      <c r="H34" s="22">
        <v>1220278</v>
      </c>
      <c r="I34" s="34">
        <v>21375760</v>
      </c>
      <c r="J34" s="34">
        <v>27997303</v>
      </c>
      <c r="K34" s="41">
        <f t="shared" si="2"/>
        <v>6621543</v>
      </c>
      <c r="L34" s="36">
        <f t="shared" si="3"/>
        <v>0.30976877547277848</v>
      </c>
    </row>
    <row r="35" spans="1:12" ht="13.05" customHeight="1" x14ac:dyDescent="0.25">
      <c r="A35" s="24">
        <v>33</v>
      </c>
      <c r="B35" s="44" t="s">
        <v>114</v>
      </c>
      <c r="C35" s="22">
        <v>48321378</v>
      </c>
      <c r="D35" s="22">
        <v>50950330</v>
      </c>
      <c r="E35" s="22">
        <v>17410667</v>
      </c>
      <c r="F35" s="22">
        <v>19725536</v>
      </c>
      <c r="G35" s="22">
        <v>1864511</v>
      </c>
      <c r="H35" s="22">
        <v>1044763</v>
      </c>
      <c r="I35" s="34">
        <v>67596556</v>
      </c>
      <c r="J35" s="34">
        <v>71720629</v>
      </c>
      <c r="K35" s="35">
        <f t="shared" si="2"/>
        <v>4124073</v>
      </c>
      <c r="L35" s="36">
        <f t="shared" si="3"/>
        <v>6.1010105307731877E-2</v>
      </c>
    </row>
    <row r="36" spans="1:12" ht="12.75" customHeight="1" x14ac:dyDescent="0.25">
      <c r="A36" s="24">
        <v>34</v>
      </c>
      <c r="B36" s="43" t="s">
        <v>113</v>
      </c>
      <c r="C36" s="22">
        <v>1104931</v>
      </c>
      <c r="D36" s="22">
        <v>1028546</v>
      </c>
      <c r="E36" s="22"/>
      <c r="F36" s="22"/>
      <c r="G36" s="22">
        <v>972</v>
      </c>
      <c r="H36" s="22">
        <v>4171</v>
      </c>
      <c r="I36" s="34">
        <v>1105903</v>
      </c>
      <c r="J36" s="34">
        <v>1032717</v>
      </c>
      <c r="K36" s="35">
        <f t="shared" ref="K36:K67" si="4">J36-I36</f>
        <v>-73186</v>
      </c>
      <c r="L36" s="36">
        <f t="shared" ref="L36:L67" si="5">J36/I36-1</f>
        <v>-6.6177594237469273E-2</v>
      </c>
    </row>
    <row r="37" spans="1:12" ht="12.75" customHeight="1" x14ac:dyDescent="0.25">
      <c r="A37" s="24">
        <v>35</v>
      </c>
      <c r="B37" s="25" t="s">
        <v>29</v>
      </c>
      <c r="C37" s="22">
        <v>215286</v>
      </c>
      <c r="D37" s="22">
        <v>214338</v>
      </c>
      <c r="E37" s="22">
        <v>70730</v>
      </c>
      <c r="F37" s="22">
        <v>53139</v>
      </c>
      <c r="G37" s="22">
        <v>1788</v>
      </c>
      <c r="H37" s="22">
        <v>2709</v>
      </c>
      <c r="I37" s="42">
        <v>287804</v>
      </c>
      <c r="J37" s="42">
        <v>270186</v>
      </c>
      <c r="K37" s="35">
        <f t="shared" si="4"/>
        <v>-17618</v>
      </c>
      <c r="L37" s="36">
        <f t="shared" si="5"/>
        <v>-6.1215271504218127E-2</v>
      </c>
    </row>
    <row r="38" spans="1:12" ht="12.75" customHeight="1" x14ac:dyDescent="0.25">
      <c r="A38" s="24">
        <v>36</v>
      </c>
      <c r="B38" s="25" t="s">
        <v>55</v>
      </c>
      <c r="C38" s="22">
        <v>3139459</v>
      </c>
      <c r="D38" s="22">
        <v>3555433</v>
      </c>
      <c r="E38" s="23"/>
      <c r="F38" s="22">
        <v>877513</v>
      </c>
      <c r="G38" s="22">
        <v>694186</v>
      </c>
      <c r="H38" s="22">
        <v>2263</v>
      </c>
      <c r="I38" s="34">
        <v>3833645</v>
      </c>
      <c r="J38" s="34">
        <v>4435209</v>
      </c>
      <c r="K38" s="35">
        <f t="shared" si="4"/>
        <v>601564</v>
      </c>
      <c r="L38" s="36">
        <f t="shared" si="5"/>
        <v>0.15691698109762386</v>
      </c>
    </row>
    <row r="39" spans="1:12" ht="12.75" customHeight="1" x14ac:dyDescent="0.25">
      <c r="A39" s="24">
        <v>37</v>
      </c>
      <c r="B39" s="25" t="s">
        <v>54</v>
      </c>
      <c r="C39" s="22">
        <v>19902066</v>
      </c>
      <c r="D39" s="22">
        <v>19473960</v>
      </c>
      <c r="E39" s="22">
        <v>15273851</v>
      </c>
      <c r="F39" s="22">
        <v>16328676</v>
      </c>
      <c r="G39" s="22">
        <v>199604</v>
      </c>
      <c r="H39" s="22">
        <v>139030</v>
      </c>
      <c r="I39" s="40">
        <v>35375521</v>
      </c>
      <c r="J39" s="40">
        <v>35941666</v>
      </c>
      <c r="K39" s="35">
        <f t="shared" si="4"/>
        <v>566145</v>
      </c>
      <c r="L39" s="36">
        <f t="shared" si="5"/>
        <v>1.6003863236388804E-2</v>
      </c>
    </row>
    <row r="40" spans="1:12" ht="12.75" customHeight="1" x14ac:dyDescent="0.25">
      <c r="A40" s="24">
        <v>38</v>
      </c>
      <c r="B40" s="25" t="s">
        <v>48</v>
      </c>
      <c r="C40" s="22">
        <v>4137710</v>
      </c>
      <c r="D40" s="22">
        <v>4380623</v>
      </c>
      <c r="E40" s="22">
        <v>183749</v>
      </c>
      <c r="F40" s="22">
        <v>288659</v>
      </c>
      <c r="G40" s="22">
        <v>222067</v>
      </c>
      <c r="H40" s="22">
        <v>265179</v>
      </c>
      <c r="I40" s="34">
        <v>4543526</v>
      </c>
      <c r="J40" s="34">
        <v>4934461</v>
      </c>
      <c r="K40" s="35">
        <f t="shared" si="4"/>
        <v>390935</v>
      </c>
      <c r="L40" s="36">
        <f t="shared" si="5"/>
        <v>8.6042205987156173E-2</v>
      </c>
    </row>
    <row r="41" spans="1:12" ht="12.75" customHeight="1" x14ac:dyDescent="0.25">
      <c r="A41" s="24">
        <v>39</v>
      </c>
      <c r="B41" s="25" t="s">
        <v>56</v>
      </c>
      <c r="C41" s="22">
        <v>9210938</v>
      </c>
      <c r="D41" s="22">
        <v>9723118</v>
      </c>
      <c r="E41" s="22">
        <v>1222936</v>
      </c>
      <c r="F41" s="22">
        <v>1486909</v>
      </c>
      <c r="G41" s="22">
        <v>294177</v>
      </c>
      <c r="H41" s="22">
        <v>215784</v>
      </c>
      <c r="I41" s="34">
        <v>10728051</v>
      </c>
      <c r="J41" s="34">
        <v>11425811</v>
      </c>
      <c r="K41" s="35">
        <f t="shared" si="4"/>
        <v>697760</v>
      </c>
      <c r="L41" s="36">
        <f t="shared" si="5"/>
        <v>6.5040704970548813E-2</v>
      </c>
    </row>
    <row r="42" spans="1:12" ht="12.75" customHeight="1" x14ac:dyDescent="0.25">
      <c r="A42" s="24">
        <v>40</v>
      </c>
      <c r="B42" s="25" t="s">
        <v>70</v>
      </c>
      <c r="C42" s="22">
        <v>9022499</v>
      </c>
      <c r="D42" s="22">
        <v>10570081</v>
      </c>
      <c r="E42" s="22">
        <v>519792</v>
      </c>
      <c r="F42" s="22">
        <v>682342</v>
      </c>
      <c r="G42" s="22">
        <v>420216</v>
      </c>
      <c r="H42" s="22">
        <v>384345</v>
      </c>
      <c r="I42" s="34">
        <v>9962507</v>
      </c>
      <c r="J42" s="34">
        <v>11636768</v>
      </c>
      <c r="K42" s="35">
        <f t="shared" si="4"/>
        <v>1674261</v>
      </c>
      <c r="L42" s="36">
        <f t="shared" si="5"/>
        <v>0.16805619308473263</v>
      </c>
    </row>
    <row r="43" spans="1:12" ht="12.75" customHeight="1" x14ac:dyDescent="0.25">
      <c r="A43" s="24">
        <v>41</v>
      </c>
      <c r="B43" s="43" t="s">
        <v>118</v>
      </c>
      <c r="C43" s="22">
        <v>1588489</v>
      </c>
      <c r="D43" s="22">
        <v>2004231</v>
      </c>
      <c r="E43" s="22"/>
      <c r="F43" s="22"/>
      <c r="G43" s="22">
        <v>31501</v>
      </c>
      <c r="H43" s="22">
        <v>31282</v>
      </c>
      <c r="I43" s="34">
        <v>1619990</v>
      </c>
      <c r="J43" s="34">
        <v>2035513</v>
      </c>
      <c r="K43" s="35">
        <f t="shared" si="4"/>
        <v>415523</v>
      </c>
      <c r="L43" s="36">
        <f t="shared" si="5"/>
        <v>0.25649726232877978</v>
      </c>
    </row>
    <row r="44" spans="1:12" ht="12.75" customHeight="1" x14ac:dyDescent="0.25">
      <c r="A44" s="24">
        <v>42</v>
      </c>
      <c r="B44" s="33" t="s">
        <v>67</v>
      </c>
      <c r="C44" s="22">
        <v>7765582</v>
      </c>
      <c r="D44" s="22">
        <v>7714444</v>
      </c>
      <c r="E44" s="22">
        <v>1758422</v>
      </c>
      <c r="F44" s="22">
        <v>3198818</v>
      </c>
      <c r="G44" s="22">
        <v>156913</v>
      </c>
      <c r="H44" s="22">
        <v>173826</v>
      </c>
      <c r="I44" s="34">
        <v>9680917</v>
      </c>
      <c r="J44" s="34">
        <v>11087088</v>
      </c>
      <c r="K44" s="35">
        <f t="shared" si="4"/>
        <v>1406171</v>
      </c>
      <c r="L44" s="36">
        <f t="shared" si="5"/>
        <v>0.14525183926274754</v>
      </c>
    </row>
    <row r="45" spans="1:12" ht="12.75" customHeight="1" x14ac:dyDescent="0.25">
      <c r="A45" s="24">
        <v>43</v>
      </c>
      <c r="B45" s="25" t="s">
        <v>19</v>
      </c>
      <c r="C45" s="22">
        <v>508135</v>
      </c>
      <c r="D45" s="22">
        <v>127876</v>
      </c>
      <c r="E45" s="22"/>
      <c r="F45" s="22"/>
      <c r="G45" s="22">
        <v>499</v>
      </c>
      <c r="H45" s="22">
        <v>448</v>
      </c>
      <c r="I45" s="42">
        <v>508634</v>
      </c>
      <c r="J45" s="42">
        <v>128324</v>
      </c>
      <c r="K45" s="35">
        <f t="shared" si="4"/>
        <v>-380310</v>
      </c>
      <c r="L45" s="39">
        <f t="shared" si="5"/>
        <v>-0.74770856844017508</v>
      </c>
    </row>
    <row r="46" spans="1:12" ht="12.75" customHeight="1" x14ac:dyDescent="0.25">
      <c r="A46" s="24">
        <v>44</v>
      </c>
      <c r="B46" s="25" t="s">
        <v>32</v>
      </c>
      <c r="C46" s="22">
        <v>21879</v>
      </c>
      <c r="D46" s="22">
        <v>34154</v>
      </c>
      <c r="E46" s="22"/>
      <c r="F46" s="22"/>
      <c r="G46" s="22">
        <v>6220</v>
      </c>
      <c r="H46" s="22">
        <v>6900</v>
      </c>
      <c r="I46" s="42">
        <v>28099</v>
      </c>
      <c r="J46" s="42">
        <v>41054</v>
      </c>
      <c r="K46" s="35">
        <f t="shared" si="4"/>
        <v>12955</v>
      </c>
      <c r="L46" s="36">
        <f t="shared" si="5"/>
        <v>0.46104843588739808</v>
      </c>
    </row>
    <row r="47" spans="1:12" ht="12.75" customHeight="1" x14ac:dyDescent="0.25">
      <c r="A47" s="24">
        <v>45</v>
      </c>
      <c r="B47" s="25" t="s">
        <v>41</v>
      </c>
      <c r="C47" s="22">
        <v>601457</v>
      </c>
      <c r="D47" s="22">
        <v>775588</v>
      </c>
      <c r="E47" s="23"/>
      <c r="F47" s="22">
        <v>33004</v>
      </c>
      <c r="G47" s="22">
        <v>1409</v>
      </c>
      <c r="H47" s="22">
        <v>24598</v>
      </c>
      <c r="I47" s="42">
        <v>602866</v>
      </c>
      <c r="J47" s="42">
        <v>833190</v>
      </c>
      <c r="K47" s="35">
        <f t="shared" si="4"/>
        <v>230324</v>
      </c>
      <c r="L47" s="36">
        <f t="shared" si="5"/>
        <v>0.38204841540242773</v>
      </c>
    </row>
    <row r="48" spans="1:12" ht="12.75" customHeight="1" x14ac:dyDescent="0.25">
      <c r="A48" s="24">
        <v>46</v>
      </c>
      <c r="B48" s="25" t="s">
        <v>36</v>
      </c>
      <c r="C48" s="22">
        <v>372835</v>
      </c>
      <c r="D48" s="22">
        <v>428873</v>
      </c>
      <c r="E48" s="23"/>
      <c r="F48" s="23"/>
      <c r="G48" s="22">
        <v>23189</v>
      </c>
      <c r="H48" s="22">
        <v>414</v>
      </c>
      <c r="I48" s="42">
        <v>396024</v>
      </c>
      <c r="J48" s="42">
        <v>429287</v>
      </c>
      <c r="K48" s="35">
        <f t="shared" si="4"/>
        <v>33263</v>
      </c>
      <c r="L48" s="36">
        <f t="shared" si="5"/>
        <v>8.3992384299941492E-2</v>
      </c>
    </row>
    <row r="49" spans="1:12" ht="12.75" customHeight="1" x14ac:dyDescent="0.25">
      <c r="A49" s="24">
        <v>47</v>
      </c>
      <c r="B49" s="25" t="s">
        <v>27</v>
      </c>
      <c r="C49" s="22">
        <v>839770</v>
      </c>
      <c r="D49" s="22">
        <v>815511</v>
      </c>
      <c r="E49" s="23"/>
      <c r="F49" s="22"/>
      <c r="G49" s="22">
        <v>5499</v>
      </c>
      <c r="H49" s="22">
        <v>2040</v>
      </c>
      <c r="I49" s="42">
        <v>845269</v>
      </c>
      <c r="J49" s="42">
        <v>817551</v>
      </c>
      <c r="K49" s="35">
        <f t="shared" si="4"/>
        <v>-27718</v>
      </c>
      <c r="L49" s="36">
        <f t="shared" si="5"/>
        <v>-3.2791927776837926E-2</v>
      </c>
    </row>
    <row r="50" spans="1:12" ht="12.75" customHeight="1" x14ac:dyDescent="0.25">
      <c r="A50" s="24">
        <v>48</v>
      </c>
      <c r="B50" s="25" t="s">
        <v>64</v>
      </c>
      <c r="C50" s="22">
        <v>149292</v>
      </c>
      <c r="D50" s="22">
        <v>162834</v>
      </c>
      <c r="E50" s="22">
        <v>25636</v>
      </c>
      <c r="F50" s="22">
        <v>1081895</v>
      </c>
      <c r="G50" s="23"/>
      <c r="H50" s="22">
        <v>1856</v>
      </c>
      <c r="I50" s="42">
        <v>174928</v>
      </c>
      <c r="J50" s="34">
        <v>1246585</v>
      </c>
      <c r="K50" s="35">
        <f t="shared" si="4"/>
        <v>1071657</v>
      </c>
      <c r="L50" s="38">
        <f t="shared" si="5"/>
        <v>6.1262748102076285</v>
      </c>
    </row>
    <row r="51" spans="1:12" ht="12.75" customHeight="1" x14ac:dyDescent="0.25">
      <c r="A51" s="24">
        <v>49</v>
      </c>
      <c r="B51" s="25" t="s">
        <v>53</v>
      </c>
      <c r="C51" s="22">
        <v>5272214</v>
      </c>
      <c r="D51" s="22">
        <v>5369608</v>
      </c>
      <c r="E51" s="22">
        <v>768396</v>
      </c>
      <c r="F51" s="22">
        <v>1185816</v>
      </c>
      <c r="G51" s="22">
        <v>120097</v>
      </c>
      <c r="H51" s="22">
        <v>137570</v>
      </c>
      <c r="I51" s="34">
        <v>6160707</v>
      </c>
      <c r="J51" s="34">
        <v>6692994</v>
      </c>
      <c r="K51" s="35">
        <f t="shared" si="4"/>
        <v>532287</v>
      </c>
      <c r="L51" s="36">
        <f t="shared" si="5"/>
        <v>8.6400310873411046E-2</v>
      </c>
    </row>
    <row r="52" spans="1:12" ht="12.75" customHeight="1" x14ac:dyDescent="0.25">
      <c r="A52" s="24">
        <v>50</v>
      </c>
      <c r="B52" s="33" t="s">
        <v>90</v>
      </c>
      <c r="C52" s="22">
        <v>124521363</v>
      </c>
      <c r="D52" s="22">
        <v>138446484</v>
      </c>
      <c r="E52" s="22">
        <v>38325776</v>
      </c>
      <c r="F52" s="22">
        <v>43178751</v>
      </c>
      <c r="G52" s="22">
        <v>7918943</v>
      </c>
      <c r="H52" s="22">
        <v>8118394</v>
      </c>
      <c r="I52" s="34">
        <v>170766082</v>
      </c>
      <c r="J52" s="34">
        <v>189743629</v>
      </c>
      <c r="K52" s="35">
        <f t="shared" si="4"/>
        <v>18977547</v>
      </c>
      <c r="L52" s="36">
        <f t="shared" si="5"/>
        <v>0.11113182886048767</v>
      </c>
    </row>
    <row r="53" spans="1:12" ht="12.75" customHeight="1" x14ac:dyDescent="0.25">
      <c r="A53" s="24">
        <v>51</v>
      </c>
      <c r="B53" s="25" t="s">
        <v>80</v>
      </c>
      <c r="C53" s="22">
        <v>17967027</v>
      </c>
      <c r="D53" s="22">
        <v>20778708</v>
      </c>
      <c r="E53" s="22">
        <v>5579127</v>
      </c>
      <c r="F53" s="22">
        <v>8800357</v>
      </c>
      <c r="G53" s="22">
        <v>707243</v>
      </c>
      <c r="H53" s="22">
        <v>926694</v>
      </c>
      <c r="I53" s="34">
        <v>24253397</v>
      </c>
      <c r="J53" s="40">
        <v>30505759</v>
      </c>
      <c r="K53" s="35">
        <f t="shared" si="4"/>
        <v>6252362</v>
      </c>
      <c r="L53" s="36">
        <f t="shared" si="5"/>
        <v>0.25779324850865226</v>
      </c>
    </row>
    <row r="54" spans="1:12" ht="12.75" customHeight="1" x14ac:dyDescent="0.25">
      <c r="A54" s="24">
        <v>52</v>
      </c>
      <c r="B54" s="25" t="s">
        <v>52</v>
      </c>
      <c r="C54" s="22">
        <v>1668146</v>
      </c>
      <c r="D54" s="22">
        <v>2061510</v>
      </c>
      <c r="E54" s="22">
        <v>55646</v>
      </c>
      <c r="F54" s="22">
        <v>162794</v>
      </c>
      <c r="G54" s="22">
        <v>6542</v>
      </c>
      <c r="H54" s="22">
        <v>5744</v>
      </c>
      <c r="I54" s="34">
        <v>1730334</v>
      </c>
      <c r="J54" s="34">
        <v>2230048</v>
      </c>
      <c r="K54" s="35">
        <f t="shared" si="4"/>
        <v>499714</v>
      </c>
      <c r="L54" s="36">
        <f t="shared" si="5"/>
        <v>0.28879626707907269</v>
      </c>
    </row>
    <row r="55" spans="1:12" ht="12.75" customHeight="1" x14ac:dyDescent="0.25">
      <c r="A55" s="24">
        <v>53</v>
      </c>
      <c r="B55" s="25" t="s">
        <v>59</v>
      </c>
      <c r="C55" s="22">
        <v>2419625</v>
      </c>
      <c r="D55" s="22">
        <v>2701812</v>
      </c>
      <c r="E55" s="22">
        <v>197940</v>
      </c>
      <c r="F55" s="22">
        <v>674898</v>
      </c>
      <c r="G55" s="22">
        <v>37607</v>
      </c>
      <c r="H55" s="22">
        <v>24851</v>
      </c>
      <c r="I55" s="34">
        <v>2655172</v>
      </c>
      <c r="J55" s="34">
        <v>3401561</v>
      </c>
      <c r="K55" s="35">
        <f t="shared" si="4"/>
        <v>746389</v>
      </c>
      <c r="L55" s="36">
        <f t="shared" si="5"/>
        <v>0.28110758926352042</v>
      </c>
    </row>
    <row r="56" spans="1:12" ht="12.75" customHeight="1" x14ac:dyDescent="0.25">
      <c r="A56" s="24">
        <v>54</v>
      </c>
      <c r="B56" s="25" t="s">
        <v>16</v>
      </c>
      <c r="C56" s="22">
        <v>21830684</v>
      </c>
      <c r="D56" s="22">
        <v>22116617</v>
      </c>
      <c r="E56" s="22">
        <v>6174629</v>
      </c>
      <c r="F56" s="22">
        <v>5475790</v>
      </c>
      <c r="G56" s="22">
        <v>2565018</v>
      </c>
      <c r="H56" s="22">
        <v>1965797</v>
      </c>
      <c r="I56" s="40">
        <v>30570331</v>
      </c>
      <c r="J56" s="40">
        <v>29558204</v>
      </c>
      <c r="K56" s="37">
        <f t="shared" si="4"/>
        <v>-1012127</v>
      </c>
      <c r="L56" s="36">
        <f t="shared" si="5"/>
        <v>-3.3108146588272103E-2</v>
      </c>
    </row>
    <row r="57" spans="1:12" ht="12.75" customHeight="1" x14ac:dyDescent="0.25">
      <c r="A57" s="24">
        <v>55</v>
      </c>
      <c r="B57" s="25" t="s">
        <v>62</v>
      </c>
      <c r="C57" s="22">
        <v>6684938</v>
      </c>
      <c r="D57" s="22">
        <v>7947345</v>
      </c>
      <c r="E57" s="22">
        <v>381187</v>
      </c>
      <c r="F57" s="22">
        <v>492454</v>
      </c>
      <c r="G57" s="22">
        <v>900841</v>
      </c>
      <c r="H57" s="22">
        <v>494774</v>
      </c>
      <c r="I57" s="34">
        <v>7966966</v>
      </c>
      <c r="J57" s="34">
        <v>8934573</v>
      </c>
      <c r="K57" s="35">
        <f t="shared" si="4"/>
        <v>967607</v>
      </c>
      <c r="L57" s="36">
        <f t="shared" si="5"/>
        <v>0.12145238224940336</v>
      </c>
    </row>
    <row r="58" spans="1:12" ht="12.75" customHeight="1" x14ac:dyDescent="0.25">
      <c r="A58" s="24">
        <v>56</v>
      </c>
      <c r="B58" s="25" t="s">
        <v>30</v>
      </c>
      <c r="C58" s="22">
        <v>2414314</v>
      </c>
      <c r="D58" s="22">
        <v>2465585</v>
      </c>
      <c r="E58" s="22">
        <v>440880</v>
      </c>
      <c r="F58" s="22">
        <v>365075</v>
      </c>
      <c r="G58" s="22">
        <v>138566</v>
      </c>
      <c r="H58" s="22">
        <v>155344</v>
      </c>
      <c r="I58" s="34">
        <v>2993760</v>
      </c>
      <c r="J58" s="34">
        <v>2986004</v>
      </c>
      <c r="K58" s="35">
        <f t="shared" si="4"/>
        <v>-7756</v>
      </c>
      <c r="L58" s="36">
        <f t="shared" si="5"/>
        <v>-2.5907220351665261E-3</v>
      </c>
    </row>
    <row r="59" spans="1:12" ht="12.75" customHeight="1" x14ac:dyDescent="0.25">
      <c r="A59" s="24">
        <v>57</v>
      </c>
      <c r="B59" s="25" t="s">
        <v>76</v>
      </c>
      <c r="C59" s="22">
        <v>12176599</v>
      </c>
      <c r="D59" s="22">
        <v>14142874</v>
      </c>
      <c r="E59" s="22">
        <v>9011787</v>
      </c>
      <c r="F59" s="22">
        <v>9743721</v>
      </c>
      <c r="G59" s="22">
        <v>670927</v>
      </c>
      <c r="H59" s="22">
        <v>847207</v>
      </c>
      <c r="I59" s="34">
        <v>21859313</v>
      </c>
      <c r="J59" s="34">
        <v>24733802</v>
      </c>
      <c r="K59" s="35">
        <f t="shared" si="4"/>
        <v>2874489</v>
      </c>
      <c r="L59" s="36">
        <f t="shared" si="5"/>
        <v>0.13149951235887425</v>
      </c>
    </row>
    <row r="60" spans="1:12" ht="12.75" customHeight="1" x14ac:dyDescent="0.25">
      <c r="A60" s="24">
        <v>58</v>
      </c>
      <c r="B60" s="25" t="s">
        <v>57</v>
      </c>
      <c r="C60" s="22">
        <v>4904927</v>
      </c>
      <c r="D60" s="22">
        <v>5003258</v>
      </c>
      <c r="E60" s="22">
        <v>513590</v>
      </c>
      <c r="F60" s="22">
        <v>855251</v>
      </c>
      <c r="G60" s="22">
        <v>97294</v>
      </c>
      <c r="H60" s="22">
        <v>356638</v>
      </c>
      <c r="I60" s="34">
        <v>5515811</v>
      </c>
      <c r="J60" s="34">
        <v>6215147</v>
      </c>
      <c r="K60" s="35">
        <f t="shared" si="4"/>
        <v>699336</v>
      </c>
      <c r="L60" s="36">
        <f t="shared" si="5"/>
        <v>0.12678752045710051</v>
      </c>
    </row>
    <row r="61" spans="1:12" ht="12.75" customHeight="1" x14ac:dyDescent="0.25">
      <c r="A61" s="24">
        <v>59</v>
      </c>
      <c r="B61" s="25" t="s">
        <v>84</v>
      </c>
      <c r="C61" s="22">
        <v>14703013</v>
      </c>
      <c r="D61" s="22">
        <v>18503335</v>
      </c>
      <c r="E61" s="22">
        <v>2601502</v>
      </c>
      <c r="F61" s="22">
        <v>6109931</v>
      </c>
      <c r="G61" s="22">
        <v>480174</v>
      </c>
      <c r="H61" s="22">
        <v>844652</v>
      </c>
      <c r="I61" s="34">
        <v>17784689</v>
      </c>
      <c r="J61" s="34">
        <v>25457918</v>
      </c>
      <c r="K61" s="41">
        <f t="shared" si="4"/>
        <v>7673229</v>
      </c>
      <c r="L61" s="36">
        <f t="shared" si="5"/>
        <v>0.43145140182097075</v>
      </c>
    </row>
    <row r="62" spans="1:12" ht="12.75" customHeight="1" x14ac:dyDescent="0.25">
      <c r="A62" s="24">
        <v>60</v>
      </c>
      <c r="B62" s="25" t="s">
        <v>13</v>
      </c>
      <c r="C62" s="22">
        <v>8762234</v>
      </c>
      <c r="D62" s="22">
        <v>9357112</v>
      </c>
      <c r="E62" s="22">
        <v>4022001</v>
      </c>
      <c r="F62" s="22">
        <v>1131196</v>
      </c>
      <c r="G62" s="22">
        <v>920088</v>
      </c>
      <c r="H62" s="22">
        <v>1017668</v>
      </c>
      <c r="I62" s="34">
        <v>13704323</v>
      </c>
      <c r="J62" s="34">
        <v>11505976</v>
      </c>
      <c r="K62" s="37">
        <f t="shared" si="4"/>
        <v>-2198347</v>
      </c>
      <c r="L62" s="39">
        <f t="shared" si="5"/>
        <v>-0.16041266686431721</v>
      </c>
    </row>
    <row r="63" spans="1:12" ht="12.75" customHeight="1" x14ac:dyDescent="0.25">
      <c r="A63" s="24">
        <v>61</v>
      </c>
      <c r="B63" s="25" t="s">
        <v>66</v>
      </c>
      <c r="C63" s="22">
        <v>1712936</v>
      </c>
      <c r="D63" s="22">
        <v>3185528</v>
      </c>
      <c r="E63" s="22">
        <v>283010</v>
      </c>
      <c r="F63" s="22">
        <v>179611</v>
      </c>
      <c r="G63" s="22">
        <v>81130</v>
      </c>
      <c r="H63" s="22">
        <v>67611</v>
      </c>
      <c r="I63" s="34">
        <v>2077076</v>
      </c>
      <c r="J63" s="34">
        <v>3432750</v>
      </c>
      <c r="K63" s="35">
        <f t="shared" si="4"/>
        <v>1355674</v>
      </c>
      <c r="L63" s="38">
        <f t="shared" si="5"/>
        <v>0.65268386905438214</v>
      </c>
    </row>
    <row r="64" spans="1:12" ht="12.75" customHeight="1" x14ac:dyDescent="0.25">
      <c r="A64" s="24">
        <v>62</v>
      </c>
      <c r="B64" s="25" t="s">
        <v>69</v>
      </c>
      <c r="C64" s="22">
        <v>19259935</v>
      </c>
      <c r="D64" s="22">
        <v>19852722</v>
      </c>
      <c r="E64" s="22">
        <v>7391219</v>
      </c>
      <c r="F64" s="22">
        <v>8244617</v>
      </c>
      <c r="G64" s="22">
        <v>566806</v>
      </c>
      <c r="H64" s="22">
        <v>637592</v>
      </c>
      <c r="I64" s="40">
        <v>27217960</v>
      </c>
      <c r="J64" s="34">
        <v>28734931</v>
      </c>
      <c r="K64" s="35">
        <f t="shared" si="4"/>
        <v>1516971</v>
      </c>
      <c r="L64" s="36">
        <f t="shared" si="5"/>
        <v>5.5734191688135315E-2</v>
      </c>
    </row>
    <row r="65" spans="1:12" ht="12.75" customHeight="1" x14ac:dyDescent="0.25">
      <c r="A65" s="24">
        <v>63</v>
      </c>
      <c r="B65" s="25" t="s">
        <v>28</v>
      </c>
      <c r="C65" s="22">
        <v>5374754</v>
      </c>
      <c r="D65" s="22">
        <v>5897687</v>
      </c>
      <c r="E65" s="22">
        <v>1448160</v>
      </c>
      <c r="F65" s="22">
        <v>879271</v>
      </c>
      <c r="G65" s="22">
        <v>701554</v>
      </c>
      <c r="H65" s="22">
        <v>722502</v>
      </c>
      <c r="I65" s="34">
        <v>7524468</v>
      </c>
      <c r="J65" s="34">
        <v>7499460</v>
      </c>
      <c r="K65" s="35">
        <f t="shared" si="4"/>
        <v>-25008</v>
      </c>
      <c r="L65" s="36">
        <f t="shared" si="5"/>
        <v>-3.3235572269029179E-3</v>
      </c>
    </row>
    <row r="66" spans="1:12" ht="12.75" customHeight="1" x14ac:dyDescent="0.25">
      <c r="A66" s="24">
        <v>64</v>
      </c>
      <c r="B66" s="25" t="s">
        <v>22</v>
      </c>
      <c r="C66" s="22">
        <v>4642231</v>
      </c>
      <c r="D66" s="22">
        <v>4432391</v>
      </c>
      <c r="E66" s="22"/>
      <c r="F66" s="22"/>
      <c r="G66" s="22">
        <v>45153</v>
      </c>
      <c r="H66" s="22">
        <v>51320</v>
      </c>
      <c r="I66" s="34">
        <v>4687384</v>
      </c>
      <c r="J66" s="34">
        <v>4483711</v>
      </c>
      <c r="K66" s="35">
        <f t="shared" si="4"/>
        <v>-203673</v>
      </c>
      <c r="L66" s="36">
        <f t="shared" si="5"/>
        <v>-4.3451315275215396E-2</v>
      </c>
    </row>
    <row r="67" spans="1:12" ht="12.75" customHeight="1" x14ac:dyDescent="0.25">
      <c r="A67" s="24">
        <v>65</v>
      </c>
      <c r="B67" s="33" t="s">
        <v>11</v>
      </c>
      <c r="C67" s="22">
        <v>123802779</v>
      </c>
      <c r="D67" s="22">
        <v>138291978</v>
      </c>
      <c r="E67" s="22">
        <v>82597115</v>
      </c>
      <c r="F67" s="22">
        <v>61678081</v>
      </c>
      <c r="G67" s="22">
        <v>2634454</v>
      </c>
      <c r="H67" s="22">
        <v>4524004</v>
      </c>
      <c r="I67" s="34">
        <v>209034348</v>
      </c>
      <c r="J67" s="34">
        <v>204494063</v>
      </c>
      <c r="K67" s="35">
        <f t="shared" si="4"/>
        <v>-4540285</v>
      </c>
      <c r="L67" s="36">
        <f t="shared" si="5"/>
        <v>-2.1720282065797125E-2</v>
      </c>
    </row>
    <row r="68" spans="1:12" ht="12.75" customHeight="1" x14ac:dyDescent="0.25">
      <c r="A68" s="24">
        <v>66</v>
      </c>
      <c r="B68" s="25" t="s">
        <v>43</v>
      </c>
      <c r="C68" s="22">
        <v>2738210</v>
      </c>
      <c r="D68" s="22">
        <v>2884623</v>
      </c>
      <c r="E68" s="22">
        <v>87724</v>
      </c>
      <c r="F68" s="22">
        <v>164121</v>
      </c>
      <c r="G68" s="22">
        <v>61792</v>
      </c>
      <c r="H68" s="22">
        <v>83288</v>
      </c>
      <c r="I68" s="34">
        <v>2887726</v>
      </c>
      <c r="J68" s="34">
        <v>3132032</v>
      </c>
      <c r="K68" s="35">
        <f t="shared" ref="K68:K96" si="6">J68-I68</f>
        <v>244306</v>
      </c>
      <c r="L68" s="36">
        <f t="shared" ref="L68:L96" si="7">J68/I68-1</f>
        <v>8.4601516902919505E-2</v>
      </c>
    </row>
    <row r="69" spans="1:12" ht="12.75" customHeight="1" x14ac:dyDescent="0.25">
      <c r="A69" s="24">
        <v>67</v>
      </c>
      <c r="B69" s="25" t="s">
        <v>83</v>
      </c>
      <c r="C69" s="22">
        <v>36285563</v>
      </c>
      <c r="D69" s="22">
        <v>40376958</v>
      </c>
      <c r="E69" s="22">
        <v>5291767</v>
      </c>
      <c r="F69" s="22">
        <v>8067268</v>
      </c>
      <c r="G69" s="22">
        <v>983813</v>
      </c>
      <c r="H69" s="22">
        <v>1493005</v>
      </c>
      <c r="I69" s="40">
        <v>42561143</v>
      </c>
      <c r="J69" s="40">
        <v>49937231</v>
      </c>
      <c r="K69" s="41">
        <f t="shared" si="6"/>
        <v>7376088</v>
      </c>
      <c r="L69" s="36">
        <f t="shared" si="7"/>
        <v>0.17330568401323254</v>
      </c>
    </row>
    <row r="70" spans="1:12" ht="12.75" customHeight="1" x14ac:dyDescent="0.25">
      <c r="A70" s="24">
        <v>68</v>
      </c>
      <c r="B70" s="43" t="s">
        <v>117</v>
      </c>
      <c r="C70" s="22">
        <v>38212490</v>
      </c>
      <c r="D70" s="22">
        <v>43412880</v>
      </c>
      <c r="E70" s="22">
        <v>1627789</v>
      </c>
      <c r="F70" s="22">
        <v>3385727</v>
      </c>
      <c r="G70" s="22">
        <v>805022</v>
      </c>
      <c r="H70" s="22">
        <v>1054725</v>
      </c>
      <c r="I70" s="40">
        <v>40645301</v>
      </c>
      <c r="J70" s="40">
        <v>47853332</v>
      </c>
      <c r="K70" s="41">
        <f t="shared" si="6"/>
        <v>7208031</v>
      </c>
      <c r="L70" s="36">
        <f t="shared" si="7"/>
        <v>0.17733983566759659</v>
      </c>
    </row>
    <row r="71" spans="1:12" ht="12.75" customHeight="1" x14ac:dyDescent="0.25">
      <c r="A71" s="24">
        <v>69</v>
      </c>
      <c r="B71" s="43" t="s">
        <v>116</v>
      </c>
      <c r="C71" s="22">
        <v>20286195</v>
      </c>
      <c r="D71" s="22">
        <v>24946810</v>
      </c>
      <c r="E71" s="22">
        <v>60595161</v>
      </c>
      <c r="F71" s="22">
        <v>28748579</v>
      </c>
      <c r="G71" s="22">
        <v>206188</v>
      </c>
      <c r="H71" s="22">
        <v>468307</v>
      </c>
      <c r="I71" s="40">
        <v>81087544</v>
      </c>
      <c r="J71" s="40">
        <v>54163696</v>
      </c>
      <c r="K71" s="37">
        <f t="shared" si="6"/>
        <v>-26923848</v>
      </c>
      <c r="L71" s="39">
        <f t="shared" si="7"/>
        <v>-0.33203432576524949</v>
      </c>
    </row>
    <row r="72" spans="1:12" ht="12.75" customHeight="1" x14ac:dyDescent="0.25">
      <c r="A72" s="24">
        <v>70</v>
      </c>
      <c r="B72" s="43" t="s">
        <v>115</v>
      </c>
      <c r="C72" s="22">
        <v>6737305</v>
      </c>
      <c r="D72" s="22">
        <v>4983279</v>
      </c>
      <c r="E72" s="22">
        <v>1621854</v>
      </c>
      <c r="F72" s="22">
        <v>954192</v>
      </c>
      <c r="G72" s="22">
        <v>255911</v>
      </c>
      <c r="H72" s="22">
        <v>1107926</v>
      </c>
      <c r="I72" s="34">
        <v>8615070</v>
      </c>
      <c r="J72" s="34">
        <v>7045397</v>
      </c>
      <c r="K72" s="37">
        <f t="shared" si="6"/>
        <v>-1569673</v>
      </c>
      <c r="L72" s="39">
        <f t="shared" si="7"/>
        <v>-0.18220084108428602</v>
      </c>
    </row>
    <row r="73" spans="1:12" ht="12.75" customHeight="1" x14ac:dyDescent="0.25">
      <c r="A73" s="24">
        <v>71</v>
      </c>
      <c r="B73" s="25" t="s">
        <v>86</v>
      </c>
      <c r="C73" s="22">
        <v>19543016</v>
      </c>
      <c r="D73" s="22">
        <v>21687428</v>
      </c>
      <c r="E73" s="22">
        <v>13372820</v>
      </c>
      <c r="F73" s="22">
        <v>20358194</v>
      </c>
      <c r="G73" s="22">
        <v>321728</v>
      </c>
      <c r="H73" s="22">
        <v>316753</v>
      </c>
      <c r="I73" s="40">
        <v>33237564</v>
      </c>
      <c r="J73" s="40">
        <v>42362375</v>
      </c>
      <c r="K73" s="41">
        <f t="shared" si="6"/>
        <v>9124811</v>
      </c>
      <c r="L73" s="36">
        <f t="shared" si="7"/>
        <v>0.27453308551733824</v>
      </c>
    </row>
    <row r="74" spans="1:12" ht="12.75" customHeight="1" x14ac:dyDescent="0.25">
      <c r="A74" s="24">
        <v>72</v>
      </c>
      <c r="B74" s="33" t="s">
        <v>93</v>
      </c>
      <c r="C74" s="22">
        <v>88947145</v>
      </c>
      <c r="D74" s="22">
        <v>113735489</v>
      </c>
      <c r="E74" s="22">
        <v>55654580</v>
      </c>
      <c r="F74" s="22">
        <v>84068038</v>
      </c>
      <c r="G74" s="22">
        <v>4162894</v>
      </c>
      <c r="H74" s="22">
        <v>6488391</v>
      </c>
      <c r="I74" s="34">
        <v>148764619</v>
      </c>
      <c r="J74" s="34">
        <v>204291918</v>
      </c>
      <c r="K74" s="35">
        <f t="shared" si="6"/>
        <v>55527299</v>
      </c>
      <c r="L74" s="36">
        <f t="shared" si="7"/>
        <v>0.37325608315509484</v>
      </c>
    </row>
    <row r="75" spans="1:12" ht="12.75" customHeight="1" x14ac:dyDescent="0.25">
      <c r="A75" s="24">
        <v>73</v>
      </c>
      <c r="B75" s="25" t="s">
        <v>33</v>
      </c>
      <c r="C75" s="22">
        <v>146061</v>
      </c>
      <c r="D75" s="22">
        <v>140625</v>
      </c>
      <c r="E75" s="22">
        <v>161892</v>
      </c>
      <c r="F75" s="22">
        <v>184037</v>
      </c>
      <c r="G75" s="22">
        <v>1301</v>
      </c>
      <c r="H75" s="22">
        <v>4048</v>
      </c>
      <c r="I75" s="42">
        <v>309254</v>
      </c>
      <c r="J75" s="42">
        <v>328710</v>
      </c>
      <c r="K75" s="35">
        <f t="shared" si="6"/>
        <v>19456</v>
      </c>
      <c r="L75" s="36">
        <f t="shared" si="7"/>
        <v>6.291268665886296E-2</v>
      </c>
    </row>
    <row r="76" spans="1:12" ht="12.75" customHeight="1" x14ac:dyDescent="0.25">
      <c r="A76" s="24">
        <v>74</v>
      </c>
      <c r="B76" s="25" t="s">
        <v>23</v>
      </c>
      <c r="C76" s="22">
        <v>354920</v>
      </c>
      <c r="D76" s="22">
        <v>331443</v>
      </c>
      <c r="E76" s="22">
        <v>165010</v>
      </c>
      <c r="F76" s="22">
        <v>69140</v>
      </c>
      <c r="G76" s="22">
        <v>2988</v>
      </c>
      <c r="H76" s="22">
        <v>6974</v>
      </c>
      <c r="I76" s="42">
        <v>522918</v>
      </c>
      <c r="J76" s="42">
        <v>407557</v>
      </c>
      <c r="K76" s="35">
        <f t="shared" si="6"/>
        <v>-115361</v>
      </c>
      <c r="L76" s="39">
        <f t="shared" si="7"/>
        <v>-0.22061011477899017</v>
      </c>
    </row>
    <row r="77" spans="1:12" ht="12.75" customHeight="1" x14ac:dyDescent="0.25">
      <c r="A77" s="24">
        <v>75</v>
      </c>
      <c r="B77" s="25" t="s">
        <v>20</v>
      </c>
      <c r="C77" s="22">
        <v>4693340</v>
      </c>
      <c r="D77" s="22">
        <v>4666478</v>
      </c>
      <c r="E77" s="22">
        <v>465133</v>
      </c>
      <c r="F77" s="22">
        <v>182574</v>
      </c>
      <c r="G77" s="22">
        <v>124647</v>
      </c>
      <c r="H77" s="22">
        <v>92055</v>
      </c>
      <c r="I77" s="34">
        <v>5283120</v>
      </c>
      <c r="J77" s="34">
        <v>4941107</v>
      </c>
      <c r="K77" s="35">
        <f t="shared" si="6"/>
        <v>-342013</v>
      </c>
      <c r="L77" s="36">
        <f t="shared" si="7"/>
        <v>-6.4736935750087099E-2</v>
      </c>
    </row>
    <row r="78" spans="1:12" ht="12.75" customHeight="1" x14ac:dyDescent="0.25">
      <c r="A78" s="24">
        <v>76</v>
      </c>
      <c r="B78" s="25" t="s">
        <v>47</v>
      </c>
      <c r="C78" s="22">
        <v>2392592</v>
      </c>
      <c r="D78" s="22">
        <v>2714414</v>
      </c>
      <c r="E78" s="22">
        <v>284719</v>
      </c>
      <c r="F78" s="22">
        <v>317625</v>
      </c>
      <c r="G78" s="22">
        <v>91016</v>
      </c>
      <c r="H78" s="22">
        <v>117607</v>
      </c>
      <c r="I78" s="34">
        <v>2768327</v>
      </c>
      <c r="J78" s="34">
        <v>3149646</v>
      </c>
      <c r="K78" s="35">
        <f t="shared" si="6"/>
        <v>381319</v>
      </c>
      <c r="L78" s="36">
        <f t="shared" si="7"/>
        <v>0.13774348189357677</v>
      </c>
    </row>
    <row r="79" spans="1:12" ht="12.75" customHeight="1" x14ac:dyDescent="0.25">
      <c r="A79" s="24">
        <v>77</v>
      </c>
      <c r="B79" s="25" t="s">
        <v>92</v>
      </c>
      <c r="C79" s="22">
        <v>29794961</v>
      </c>
      <c r="D79" s="22">
        <v>44295837</v>
      </c>
      <c r="E79" s="22">
        <v>34424965</v>
      </c>
      <c r="F79" s="22">
        <v>51740728</v>
      </c>
      <c r="G79" s="22">
        <v>2413715</v>
      </c>
      <c r="H79" s="22">
        <v>3522922</v>
      </c>
      <c r="I79" s="40">
        <v>66633641</v>
      </c>
      <c r="J79" s="40">
        <v>99559487</v>
      </c>
      <c r="K79" s="41">
        <f t="shared" si="6"/>
        <v>32925846</v>
      </c>
      <c r="L79" s="38">
        <f t="shared" si="7"/>
        <v>0.49413247581653241</v>
      </c>
    </row>
    <row r="80" spans="1:12" ht="12.75" customHeight="1" x14ac:dyDescent="0.25">
      <c r="A80" s="24">
        <v>78</v>
      </c>
      <c r="B80" s="25" t="s">
        <v>78</v>
      </c>
      <c r="C80" s="22">
        <v>13923224</v>
      </c>
      <c r="D80" s="22">
        <v>16934569</v>
      </c>
      <c r="E80" s="22">
        <v>8336464</v>
      </c>
      <c r="F80" s="22">
        <v>9864337</v>
      </c>
      <c r="G80" s="22">
        <v>543455</v>
      </c>
      <c r="H80" s="22">
        <v>872845</v>
      </c>
      <c r="I80" s="34">
        <v>22803143</v>
      </c>
      <c r="J80" s="34">
        <v>27671751</v>
      </c>
      <c r="K80" s="35">
        <f t="shared" si="6"/>
        <v>4868608</v>
      </c>
      <c r="L80" s="36">
        <f t="shared" si="7"/>
        <v>0.21350600660619468</v>
      </c>
    </row>
    <row r="81" spans="1:12" ht="12.75" customHeight="1" x14ac:dyDescent="0.25">
      <c r="A81" s="24">
        <v>79</v>
      </c>
      <c r="B81" s="25" t="s">
        <v>82</v>
      </c>
      <c r="C81" s="22">
        <v>16511228</v>
      </c>
      <c r="D81" s="22">
        <v>18331102</v>
      </c>
      <c r="E81" s="22">
        <v>4253745</v>
      </c>
      <c r="F81" s="22">
        <v>8258869</v>
      </c>
      <c r="G81" s="22">
        <v>519921</v>
      </c>
      <c r="H81" s="22">
        <v>1339370</v>
      </c>
      <c r="I81" s="34">
        <v>21284894</v>
      </c>
      <c r="J81" s="34">
        <v>27929341</v>
      </c>
      <c r="K81" s="41">
        <f t="shared" si="6"/>
        <v>6644447</v>
      </c>
      <c r="L81" s="36">
        <f t="shared" si="7"/>
        <v>0.31216725815031077</v>
      </c>
    </row>
    <row r="82" spans="1:12" ht="12.75" customHeight="1" x14ac:dyDescent="0.25">
      <c r="A82" s="24">
        <v>80</v>
      </c>
      <c r="B82" s="25" t="s">
        <v>74</v>
      </c>
      <c r="C82" s="22">
        <v>4042744</v>
      </c>
      <c r="D82" s="22">
        <v>5459264</v>
      </c>
      <c r="E82" s="22">
        <v>539193</v>
      </c>
      <c r="F82" s="22">
        <v>1744982</v>
      </c>
      <c r="G82" s="22">
        <v>47350</v>
      </c>
      <c r="H82" s="22">
        <v>74751</v>
      </c>
      <c r="I82" s="34">
        <v>4629287</v>
      </c>
      <c r="J82" s="34">
        <v>7278997</v>
      </c>
      <c r="K82" s="35">
        <f t="shared" si="6"/>
        <v>2649710</v>
      </c>
      <c r="L82" s="38">
        <f t="shared" si="7"/>
        <v>0.57237972067836806</v>
      </c>
    </row>
    <row r="83" spans="1:12" ht="12.75" customHeight="1" x14ac:dyDescent="0.25">
      <c r="A83" s="24">
        <v>81</v>
      </c>
      <c r="B83" s="25" t="s">
        <v>85</v>
      </c>
      <c r="C83" s="22">
        <v>11084130</v>
      </c>
      <c r="D83" s="22">
        <v>12874504</v>
      </c>
      <c r="E83" s="22">
        <v>4306462</v>
      </c>
      <c r="F83" s="22">
        <v>10684080</v>
      </c>
      <c r="G83" s="22">
        <v>229941</v>
      </c>
      <c r="H83" s="22">
        <v>201528</v>
      </c>
      <c r="I83" s="34">
        <v>15620533</v>
      </c>
      <c r="J83" s="34">
        <v>23760112</v>
      </c>
      <c r="K83" s="41">
        <f t="shared" si="6"/>
        <v>8139579</v>
      </c>
      <c r="L83" s="38">
        <f t="shared" si="7"/>
        <v>0.52108202709856322</v>
      </c>
    </row>
    <row r="84" spans="1:12" ht="12.75" customHeight="1" x14ac:dyDescent="0.25">
      <c r="A84" s="24">
        <v>82</v>
      </c>
      <c r="B84" s="25" t="s">
        <v>46</v>
      </c>
      <c r="C84" s="22">
        <v>6003945</v>
      </c>
      <c r="D84" s="22">
        <v>7987253</v>
      </c>
      <c r="E84" s="22">
        <v>2716997</v>
      </c>
      <c r="F84" s="22">
        <v>1021666</v>
      </c>
      <c r="G84" s="22">
        <v>188560</v>
      </c>
      <c r="H84" s="22">
        <v>256291</v>
      </c>
      <c r="I84" s="34">
        <v>8909502</v>
      </c>
      <c r="J84" s="34">
        <v>9265210</v>
      </c>
      <c r="K84" s="35">
        <f t="shared" si="6"/>
        <v>355708</v>
      </c>
      <c r="L84" s="36">
        <f t="shared" si="7"/>
        <v>3.9924565929723155E-2</v>
      </c>
    </row>
    <row r="85" spans="1:12" ht="12.75" customHeight="1" x14ac:dyDescent="0.25">
      <c r="A85" s="24">
        <v>83</v>
      </c>
      <c r="B85" s="33" t="s">
        <v>87</v>
      </c>
      <c r="C85" s="22">
        <v>43135384</v>
      </c>
      <c r="D85" s="22">
        <v>49086497</v>
      </c>
      <c r="E85" s="22">
        <v>25555955</v>
      </c>
      <c r="F85" s="22">
        <v>30959255</v>
      </c>
      <c r="G85" s="22">
        <v>1630028</v>
      </c>
      <c r="H85" s="22">
        <v>895541</v>
      </c>
      <c r="I85" s="34">
        <v>70321367</v>
      </c>
      <c r="J85" s="34">
        <v>80941293</v>
      </c>
      <c r="K85" s="35">
        <f t="shared" si="6"/>
        <v>10619926</v>
      </c>
      <c r="L85" s="36">
        <f t="shared" si="7"/>
        <v>0.15101990267054965</v>
      </c>
    </row>
    <row r="86" spans="1:12" ht="12.75" customHeight="1" x14ac:dyDescent="0.25">
      <c r="A86" s="24">
        <v>84</v>
      </c>
      <c r="B86" s="25" t="s">
        <v>39</v>
      </c>
      <c r="C86" s="22">
        <v>1969284</v>
      </c>
      <c r="D86" s="22">
        <v>1997381</v>
      </c>
      <c r="E86" s="22">
        <v>820890</v>
      </c>
      <c r="F86" s="22">
        <v>1022525</v>
      </c>
      <c r="G86" s="22">
        <v>102957</v>
      </c>
      <c r="H86" s="22">
        <v>45350</v>
      </c>
      <c r="I86" s="34">
        <v>2893131</v>
      </c>
      <c r="J86" s="34">
        <v>3065256</v>
      </c>
      <c r="K86" s="35">
        <f t="shared" si="6"/>
        <v>172125</v>
      </c>
      <c r="L86" s="36">
        <f t="shared" si="7"/>
        <v>5.9494367866508746E-2</v>
      </c>
    </row>
    <row r="87" spans="1:12" ht="12.75" customHeight="1" x14ac:dyDescent="0.25">
      <c r="A87" s="24">
        <v>85</v>
      </c>
      <c r="B87" s="25" t="s">
        <v>71</v>
      </c>
      <c r="C87" s="22">
        <v>2512595</v>
      </c>
      <c r="D87" s="22">
        <v>3860720</v>
      </c>
      <c r="E87" s="22">
        <v>1430901</v>
      </c>
      <c r="F87" s="22">
        <v>1817285</v>
      </c>
      <c r="G87" s="22">
        <v>270843</v>
      </c>
      <c r="H87" s="22">
        <v>213505</v>
      </c>
      <c r="I87" s="34">
        <v>4214339</v>
      </c>
      <c r="J87" s="34">
        <v>5891510</v>
      </c>
      <c r="K87" s="35">
        <f t="shared" si="6"/>
        <v>1677171</v>
      </c>
      <c r="L87" s="36">
        <f t="shared" si="7"/>
        <v>0.39796774772983379</v>
      </c>
    </row>
    <row r="88" spans="1:12" ht="12.75" customHeight="1" x14ac:dyDescent="0.25">
      <c r="A88" s="24">
        <v>86</v>
      </c>
      <c r="B88" s="25" t="s">
        <v>81</v>
      </c>
      <c r="C88" s="22">
        <v>13913830</v>
      </c>
      <c r="D88" s="22">
        <v>16704662</v>
      </c>
      <c r="E88" s="22">
        <v>4819171</v>
      </c>
      <c r="F88" s="22">
        <v>8415635</v>
      </c>
      <c r="G88" s="22">
        <v>114602</v>
      </c>
      <c r="H88" s="22">
        <v>123267</v>
      </c>
      <c r="I88" s="34">
        <v>18847603</v>
      </c>
      <c r="J88" s="34">
        <v>25243564</v>
      </c>
      <c r="K88" s="35">
        <f t="shared" si="6"/>
        <v>6395961</v>
      </c>
      <c r="L88" s="36">
        <f t="shared" si="7"/>
        <v>0.33935142840179733</v>
      </c>
    </row>
    <row r="89" spans="1:12" ht="12.75" customHeight="1" x14ac:dyDescent="0.25">
      <c r="A89" s="24">
        <v>87</v>
      </c>
      <c r="B89" s="25" t="s">
        <v>73</v>
      </c>
      <c r="C89" s="22">
        <v>1649821</v>
      </c>
      <c r="D89" s="22">
        <v>3319356</v>
      </c>
      <c r="E89" s="22">
        <v>853766</v>
      </c>
      <c r="F89" s="22">
        <v>1278069</v>
      </c>
      <c r="G89" s="22">
        <v>11604</v>
      </c>
      <c r="H89" s="22">
        <v>7672</v>
      </c>
      <c r="I89" s="34">
        <v>2515191</v>
      </c>
      <c r="J89" s="34">
        <v>4605097</v>
      </c>
      <c r="K89" s="35">
        <f t="shared" si="6"/>
        <v>2089906</v>
      </c>
      <c r="L89" s="38">
        <f t="shared" si="7"/>
        <v>0.83091343758784131</v>
      </c>
    </row>
    <row r="90" spans="1:12" ht="12.75" customHeight="1" x14ac:dyDescent="0.25">
      <c r="A90" s="24">
        <v>88</v>
      </c>
      <c r="B90" s="25" t="s">
        <v>51</v>
      </c>
      <c r="C90" s="22">
        <v>4942868</v>
      </c>
      <c r="D90" s="22">
        <v>5162858</v>
      </c>
      <c r="E90" s="22">
        <v>3772499</v>
      </c>
      <c r="F90" s="22">
        <v>4250474</v>
      </c>
      <c r="G90" s="22">
        <v>329851</v>
      </c>
      <c r="H90" s="22">
        <v>75404</v>
      </c>
      <c r="I90" s="34">
        <v>9045218</v>
      </c>
      <c r="J90" s="34">
        <v>9488736</v>
      </c>
      <c r="K90" s="35">
        <f t="shared" si="6"/>
        <v>443518</v>
      </c>
      <c r="L90" s="36">
        <f t="shared" si="7"/>
        <v>4.9033422964487983E-2</v>
      </c>
    </row>
    <row r="91" spans="1:12" ht="12.75" customHeight="1" x14ac:dyDescent="0.25">
      <c r="A91" s="24">
        <v>89</v>
      </c>
      <c r="B91" s="25" t="s">
        <v>77</v>
      </c>
      <c r="C91" s="22">
        <v>4825722</v>
      </c>
      <c r="D91" s="22">
        <v>4685328</v>
      </c>
      <c r="E91" s="22">
        <v>3946408</v>
      </c>
      <c r="F91" s="22">
        <v>7110880</v>
      </c>
      <c r="G91" s="22">
        <v>438484</v>
      </c>
      <c r="H91" s="22">
        <v>324652</v>
      </c>
      <c r="I91" s="34">
        <v>9210614</v>
      </c>
      <c r="J91" s="34">
        <v>12120860</v>
      </c>
      <c r="K91" s="35">
        <f t="shared" si="6"/>
        <v>2910246</v>
      </c>
      <c r="L91" s="36">
        <f t="shared" si="7"/>
        <v>0.31596655771265625</v>
      </c>
    </row>
    <row r="92" spans="1:12" ht="12.75" customHeight="1" x14ac:dyDescent="0.25">
      <c r="A92" s="24">
        <v>90</v>
      </c>
      <c r="B92" s="25" t="s">
        <v>14</v>
      </c>
      <c r="C92" s="22">
        <v>2358773</v>
      </c>
      <c r="D92" s="22">
        <v>2175371</v>
      </c>
      <c r="E92" s="22">
        <v>2804561</v>
      </c>
      <c r="F92" s="22">
        <v>1389283</v>
      </c>
      <c r="G92" s="22">
        <v>41863</v>
      </c>
      <c r="H92" s="22">
        <v>67534</v>
      </c>
      <c r="I92" s="34">
        <v>5205197</v>
      </c>
      <c r="J92" s="34">
        <v>3632188</v>
      </c>
      <c r="K92" s="37">
        <f t="shared" si="6"/>
        <v>-1573009</v>
      </c>
      <c r="L92" s="39">
        <f t="shared" si="7"/>
        <v>-0.3021997054098049</v>
      </c>
    </row>
    <row r="93" spans="1:12" ht="12.75" customHeight="1" x14ac:dyDescent="0.25">
      <c r="A93" s="24">
        <v>91</v>
      </c>
      <c r="B93" s="25" t="s">
        <v>50</v>
      </c>
      <c r="C93" s="22">
        <v>1569861</v>
      </c>
      <c r="D93" s="22">
        <v>2000747</v>
      </c>
      <c r="E93" s="22"/>
      <c r="F93" s="22"/>
      <c r="G93" s="22">
        <v>4782</v>
      </c>
      <c r="H93" s="22">
        <v>4976</v>
      </c>
      <c r="I93" s="34">
        <v>1574643</v>
      </c>
      <c r="J93" s="34">
        <v>2005723</v>
      </c>
      <c r="K93" s="35">
        <f t="shared" si="6"/>
        <v>431080</v>
      </c>
      <c r="L93" s="36">
        <f t="shared" si="7"/>
        <v>0.27376364039340984</v>
      </c>
    </row>
    <row r="94" spans="1:12" ht="12.75" customHeight="1" x14ac:dyDescent="0.25">
      <c r="A94" s="24">
        <v>92</v>
      </c>
      <c r="B94" s="25" t="s">
        <v>45</v>
      </c>
      <c r="C94" s="22">
        <v>8278163</v>
      </c>
      <c r="D94" s="22">
        <v>8135116</v>
      </c>
      <c r="E94" s="22">
        <v>2285796</v>
      </c>
      <c r="F94" s="22">
        <v>3039477</v>
      </c>
      <c r="G94" s="22">
        <v>297415</v>
      </c>
      <c r="H94" s="22">
        <v>13782</v>
      </c>
      <c r="I94" s="34">
        <v>10861374</v>
      </c>
      <c r="J94" s="34">
        <v>11188375</v>
      </c>
      <c r="K94" s="35">
        <f t="shared" si="6"/>
        <v>327001</v>
      </c>
      <c r="L94" s="36">
        <f t="shared" si="7"/>
        <v>3.0106780228726038E-2</v>
      </c>
    </row>
    <row r="95" spans="1:12" ht="12.75" customHeight="1" x14ac:dyDescent="0.25">
      <c r="A95" s="24">
        <v>93</v>
      </c>
      <c r="B95" s="25" t="s">
        <v>31</v>
      </c>
      <c r="C95" s="22">
        <v>157490</v>
      </c>
      <c r="D95" s="22">
        <v>122189</v>
      </c>
      <c r="E95" s="22">
        <v>244748</v>
      </c>
      <c r="F95" s="22">
        <v>287078</v>
      </c>
      <c r="G95" s="22">
        <v>6085</v>
      </c>
      <c r="H95" s="22">
        <v>2580</v>
      </c>
      <c r="I95" s="42">
        <v>408323</v>
      </c>
      <c r="J95" s="42">
        <v>411847</v>
      </c>
      <c r="K95" s="35">
        <f t="shared" si="6"/>
        <v>3524</v>
      </c>
      <c r="L95" s="36">
        <f t="shared" si="7"/>
        <v>8.6304224841609045E-3</v>
      </c>
    </row>
    <row r="96" spans="1:12" ht="12.75" customHeight="1" x14ac:dyDescent="0.25">
      <c r="A96" s="24">
        <v>94</v>
      </c>
      <c r="B96" s="25" t="s">
        <v>26</v>
      </c>
      <c r="C96" s="22">
        <v>956977</v>
      </c>
      <c r="D96" s="22">
        <v>922769</v>
      </c>
      <c r="E96" s="22"/>
      <c r="F96" s="22"/>
      <c r="G96" s="22">
        <v>11542</v>
      </c>
      <c r="H96" s="22">
        <v>16819</v>
      </c>
      <c r="I96" s="34">
        <v>968519</v>
      </c>
      <c r="J96" s="42">
        <v>939588</v>
      </c>
      <c r="K96" s="35">
        <f t="shared" si="6"/>
        <v>-28931</v>
      </c>
      <c r="L96" s="36">
        <f t="shared" si="7"/>
        <v>-2.987138094348174E-2</v>
      </c>
    </row>
    <row r="100" spans="10:10" x14ac:dyDescent="0.25">
      <c r="J100" s="5"/>
    </row>
  </sheetData>
  <autoFilter ref="A3:JB96" xr:uid="{00000000-0009-0000-0000-000000000000}">
    <sortState xmlns:xlrd2="http://schemas.microsoft.com/office/spreadsheetml/2017/richdata2" ref="A4:IV96">
      <sortCondition ref="A3:A96"/>
    </sortState>
  </autoFilter>
  <mergeCells count="7">
    <mergeCell ref="L1:L2"/>
    <mergeCell ref="A1:A2"/>
    <mergeCell ref="B1:B2"/>
    <mergeCell ref="C1:D1"/>
    <mergeCell ref="E1:F1"/>
    <mergeCell ref="G1:H1"/>
    <mergeCell ref="K1:K2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zoomScale="120" zoomScaleNormal="12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J7" sqref="J7"/>
    </sheetView>
  </sheetViews>
  <sheetFormatPr defaultColWidth="10.77734375" defaultRowHeight="13.2" x14ac:dyDescent="0.25"/>
  <cols>
    <col min="1" max="1" width="53.44140625" style="1" customWidth="1"/>
    <col min="2" max="2" width="12.77734375" style="1" customWidth="1"/>
    <col min="3" max="4" width="13" style="1" customWidth="1"/>
    <col min="5" max="5" width="14.33203125" style="1" bestFit="1" customWidth="1"/>
    <col min="6" max="6" width="14.44140625" style="1" customWidth="1"/>
    <col min="7" max="7" width="15.44140625" style="1" customWidth="1"/>
    <col min="8" max="8" width="15.6640625" style="1" customWidth="1"/>
    <col min="9" max="9" width="17" style="1" customWidth="1"/>
    <col min="10" max="10" width="16.44140625" style="1" customWidth="1"/>
    <col min="11" max="11" width="15.33203125" style="1" customWidth="1"/>
    <col min="12" max="12" width="29.44140625" style="1" customWidth="1"/>
    <col min="13" max="13" width="36.77734375" style="1" customWidth="1"/>
    <col min="14" max="14" width="16.6640625" style="1" customWidth="1"/>
    <col min="15" max="15" width="11" style="1" bestFit="1" customWidth="1"/>
    <col min="16" max="16" width="11.33203125" style="1" customWidth="1"/>
    <col min="17" max="17" width="11" style="1" bestFit="1" customWidth="1"/>
    <col min="18" max="16384" width="10.77734375" style="1"/>
  </cols>
  <sheetData>
    <row r="1" spans="1:11" ht="81" customHeight="1" x14ac:dyDescent="0.25">
      <c r="A1" s="49" t="s">
        <v>108</v>
      </c>
      <c r="B1" s="48" t="s">
        <v>107</v>
      </c>
      <c r="C1" s="48"/>
      <c r="D1" s="48" t="s">
        <v>106</v>
      </c>
      <c r="E1" s="48"/>
      <c r="F1" s="48" t="s">
        <v>105</v>
      </c>
      <c r="G1" s="48"/>
      <c r="H1" s="18" t="s">
        <v>5</v>
      </c>
      <c r="I1" s="18" t="s">
        <v>5</v>
      </c>
      <c r="J1" s="18" t="s">
        <v>104</v>
      </c>
    </row>
    <row r="2" spans="1:11" x14ac:dyDescent="0.25">
      <c r="A2" s="49"/>
      <c r="B2" s="18" t="s">
        <v>8</v>
      </c>
      <c r="C2" s="18" t="s">
        <v>9</v>
      </c>
      <c r="D2" s="18" t="s">
        <v>8</v>
      </c>
      <c r="E2" s="18" t="s">
        <v>9</v>
      </c>
      <c r="F2" s="18" t="s">
        <v>8</v>
      </c>
      <c r="G2" s="18" t="s">
        <v>9</v>
      </c>
      <c r="H2" s="18" t="s">
        <v>8</v>
      </c>
      <c r="I2" s="18" t="s">
        <v>9</v>
      </c>
      <c r="J2" s="18" t="s">
        <v>9</v>
      </c>
      <c r="K2" s="13"/>
    </row>
    <row r="3" spans="1:11" x14ac:dyDescent="0.25">
      <c r="A3" s="17" t="s">
        <v>103</v>
      </c>
      <c r="B3" s="16">
        <v>664714475</v>
      </c>
      <c r="C3" s="16">
        <v>774413393</v>
      </c>
      <c r="D3" s="16">
        <v>24465950</v>
      </c>
      <c r="E3" s="16">
        <v>28269828</v>
      </c>
      <c r="F3" s="15">
        <v>299407955</v>
      </c>
      <c r="G3" s="15">
        <v>306886539</v>
      </c>
      <c r="H3" s="15">
        <f t="shared" ref="H3:H12" si="0">SUM(B3,D3,F3)</f>
        <v>988588380</v>
      </c>
      <c r="I3" s="15">
        <f t="shared" ref="I3:I12" si="1">SUM(C3,E3,G3)</f>
        <v>1109569760</v>
      </c>
      <c r="J3" s="14">
        <f t="shared" ref="J3:J12" si="2">I3/$I$3</f>
        <v>1</v>
      </c>
      <c r="K3" s="13"/>
    </row>
    <row r="4" spans="1:11" ht="26.4" x14ac:dyDescent="0.25">
      <c r="A4" s="11" t="s">
        <v>102</v>
      </c>
      <c r="B4" s="10">
        <v>16470039</v>
      </c>
      <c r="C4" s="10">
        <v>19417482</v>
      </c>
      <c r="D4" s="10">
        <v>22480</v>
      </c>
      <c r="E4" s="10">
        <v>131197</v>
      </c>
      <c r="F4" s="12"/>
      <c r="G4" s="12"/>
      <c r="H4" s="9">
        <f t="shared" si="0"/>
        <v>16492519</v>
      </c>
      <c r="I4" s="9">
        <f t="shared" si="1"/>
        <v>19548679</v>
      </c>
      <c r="J4" s="8">
        <f t="shared" si="2"/>
        <v>1.7618251420262212E-2</v>
      </c>
      <c r="K4" s="13"/>
    </row>
    <row r="5" spans="1:11" ht="26.4" x14ac:dyDescent="0.25">
      <c r="A5" s="11" t="s">
        <v>101</v>
      </c>
      <c r="B5" s="10">
        <v>36868707</v>
      </c>
      <c r="C5" s="10">
        <v>60743347</v>
      </c>
      <c r="D5" s="10">
        <v>2062636</v>
      </c>
      <c r="E5" s="10">
        <v>1834406</v>
      </c>
      <c r="F5" s="9">
        <v>59429936</v>
      </c>
      <c r="G5" s="9">
        <v>36121414</v>
      </c>
      <c r="H5" s="9">
        <f t="shared" si="0"/>
        <v>98361279</v>
      </c>
      <c r="I5" s="9">
        <f t="shared" si="1"/>
        <v>98699167</v>
      </c>
      <c r="J5" s="8">
        <f t="shared" si="2"/>
        <v>8.8952646834931773E-2</v>
      </c>
      <c r="K5" s="13"/>
    </row>
    <row r="6" spans="1:11" ht="26.4" x14ac:dyDescent="0.25">
      <c r="A6" s="11" t="s">
        <v>100</v>
      </c>
      <c r="B6" s="10">
        <v>857760</v>
      </c>
      <c r="C6" s="10">
        <v>1282275</v>
      </c>
      <c r="D6" s="10">
        <v>9350</v>
      </c>
      <c r="E6" s="10">
        <v>7749</v>
      </c>
      <c r="F6" s="9">
        <v>147322</v>
      </c>
      <c r="G6" s="9">
        <v>258525</v>
      </c>
      <c r="H6" s="9">
        <f t="shared" si="0"/>
        <v>1014432</v>
      </c>
      <c r="I6" s="9">
        <f t="shared" si="1"/>
        <v>1548549</v>
      </c>
      <c r="J6" s="8">
        <f t="shared" si="2"/>
        <v>1.3956301404609297E-3</v>
      </c>
      <c r="K6" s="13"/>
    </row>
    <row r="7" spans="1:11" ht="39.6" x14ac:dyDescent="0.25">
      <c r="A7" s="11" t="s">
        <v>99</v>
      </c>
      <c r="B7" s="10">
        <v>1945496</v>
      </c>
      <c r="C7" s="10">
        <v>2131720</v>
      </c>
      <c r="D7" s="10">
        <v>4048</v>
      </c>
      <c r="E7" s="12"/>
      <c r="F7" s="12"/>
      <c r="G7" s="12"/>
      <c r="H7" s="9">
        <f t="shared" si="0"/>
        <v>1949544</v>
      </c>
      <c r="I7" s="9">
        <f t="shared" si="1"/>
        <v>2131720</v>
      </c>
      <c r="J7" s="8">
        <f t="shared" si="2"/>
        <v>1.9212131376038944E-3</v>
      </c>
      <c r="K7" s="13"/>
    </row>
    <row r="8" spans="1:11" ht="26.4" x14ac:dyDescent="0.25">
      <c r="A8" s="11" t="s">
        <v>98</v>
      </c>
      <c r="B8" s="10">
        <v>10736571</v>
      </c>
      <c r="C8" s="10">
        <v>10262634</v>
      </c>
      <c r="D8" s="10">
        <v>279119</v>
      </c>
      <c r="E8" s="10">
        <v>119586</v>
      </c>
      <c r="F8" s="12"/>
      <c r="G8" s="12"/>
      <c r="H8" s="9">
        <f t="shared" si="0"/>
        <v>11015690</v>
      </c>
      <c r="I8" s="9">
        <f t="shared" si="1"/>
        <v>10382220</v>
      </c>
      <c r="J8" s="8">
        <f t="shared" si="2"/>
        <v>9.3569781498010537E-3</v>
      </c>
    </row>
    <row r="9" spans="1:11" x14ac:dyDescent="0.25">
      <c r="A9" s="11" t="s">
        <v>97</v>
      </c>
      <c r="B9" s="10">
        <v>269229171</v>
      </c>
      <c r="C9" s="10">
        <v>324737974</v>
      </c>
      <c r="D9" s="10">
        <v>3311835</v>
      </c>
      <c r="E9" s="10">
        <v>4140139</v>
      </c>
      <c r="F9" s="9">
        <v>13308001</v>
      </c>
      <c r="G9" s="9">
        <v>17194906</v>
      </c>
      <c r="H9" s="9">
        <f t="shared" si="0"/>
        <v>285849007</v>
      </c>
      <c r="I9" s="9">
        <f t="shared" si="1"/>
        <v>346073019</v>
      </c>
      <c r="J9" s="8">
        <f t="shared" si="2"/>
        <v>0.31189838753356075</v>
      </c>
    </row>
    <row r="10" spans="1:11" ht="26.4" x14ac:dyDescent="0.25">
      <c r="A10" s="11" t="s">
        <v>96</v>
      </c>
      <c r="B10" s="10">
        <v>82922375</v>
      </c>
      <c r="C10" s="10">
        <v>85525248</v>
      </c>
      <c r="D10" s="10">
        <v>5984260</v>
      </c>
      <c r="E10" s="10">
        <v>6852080</v>
      </c>
      <c r="F10" s="9">
        <v>130300033</v>
      </c>
      <c r="G10" s="9">
        <v>139272882</v>
      </c>
      <c r="H10" s="9">
        <f t="shared" si="0"/>
        <v>219206668</v>
      </c>
      <c r="I10" s="9">
        <f t="shared" si="1"/>
        <v>231650210</v>
      </c>
      <c r="J10" s="8">
        <f t="shared" si="2"/>
        <v>0.20877480474954543</v>
      </c>
    </row>
    <row r="11" spans="1:11" x14ac:dyDescent="0.25">
      <c r="A11" s="11" t="s">
        <v>95</v>
      </c>
      <c r="B11" s="10">
        <v>243131495</v>
      </c>
      <c r="C11" s="10">
        <v>267013737</v>
      </c>
      <c r="D11" s="10">
        <v>12780625</v>
      </c>
      <c r="E11" s="10">
        <v>15143508</v>
      </c>
      <c r="F11" s="9">
        <v>92511342</v>
      </c>
      <c r="G11" s="9">
        <v>110560367</v>
      </c>
      <c r="H11" s="9">
        <f t="shared" si="0"/>
        <v>348423462</v>
      </c>
      <c r="I11" s="9">
        <f t="shared" si="1"/>
        <v>392717612</v>
      </c>
      <c r="J11" s="8">
        <f t="shared" si="2"/>
        <v>0.35393683764416939</v>
      </c>
    </row>
    <row r="12" spans="1:11" ht="26.4" x14ac:dyDescent="0.25">
      <c r="A12" s="11" t="s">
        <v>94</v>
      </c>
      <c r="B12" s="10">
        <v>2552861</v>
      </c>
      <c r="C12" s="10">
        <v>3298976</v>
      </c>
      <c r="D12" s="10">
        <v>11597</v>
      </c>
      <c r="E12" s="10">
        <v>41163</v>
      </c>
      <c r="F12" s="9">
        <v>3711321</v>
      </c>
      <c r="G12" s="9">
        <v>3478445</v>
      </c>
      <c r="H12" s="9">
        <f t="shared" si="0"/>
        <v>6275779</v>
      </c>
      <c r="I12" s="9">
        <f t="shared" si="1"/>
        <v>6818584</v>
      </c>
      <c r="J12" s="8">
        <f t="shared" si="2"/>
        <v>6.1452503896645486E-3</v>
      </c>
    </row>
    <row r="14" spans="1:11" x14ac:dyDescent="0.25">
      <c r="J14" s="6"/>
    </row>
    <row r="15" spans="1:11" x14ac:dyDescent="0.25">
      <c r="I15" s="7"/>
      <c r="J15" s="6"/>
    </row>
    <row r="16" spans="1:11" x14ac:dyDescent="0.25">
      <c r="J16" s="6"/>
    </row>
  </sheetData>
  <autoFilter ref="A3:AE3" xr:uid="{00000000-0009-0000-0000-000001000000}"/>
  <mergeCells count="4">
    <mergeCell ref="B1:C1"/>
    <mergeCell ref="D1:E1"/>
    <mergeCell ref="F1:G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Регионы РФ</vt:lpstr>
      <vt:lpstr>Направления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Danilov Andrey</cp:lastModifiedBy>
  <dcterms:created xsi:type="dcterms:W3CDTF">2023-05-24T16:52:21Z</dcterms:created>
  <dcterms:modified xsi:type="dcterms:W3CDTF">2023-08-07T07:42:31Z</dcterms:modified>
</cp:coreProperties>
</file>