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ess\Desktop\"/>
    </mc:Choice>
  </mc:AlternateContent>
  <bookViews>
    <workbookView xWindow="0" yWindow="0" windowWidth="28800" windowHeight="12300" activeTab="1"/>
  </bookViews>
  <sheets>
    <sheet name="Сальдо" sheetId="5" r:id="rId1"/>
    <sheet name="Графики" sheetId="7" r:id="rId2"/>
  </sheets>
  <definedNames>
    <definedName name="_xlchart.v2.0" hidden="1">#REF!</definedName>
    <definedName name="_xlchart.v2.1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5" l="1"/>
  <c r="F22" i="5"/>
  <c r="F14" i="5"/>
  <c r="F13" i="5"/>
  <c r="B23" i="5"/>
  <c r="D23" i="5" s="1"/>
  <c r="B22" i="5"/>
  <c r="D22" i="5" s="1"/>
  <c r="B14" i="5"/>
  <c r="D14" i="5" s="1"/>
  <c r="B13" i="5"/>
  <c r="D13" i="5" s="1"/>
  <c r="G3" i="5" l="1"/>
  <c r="G4" i="5"/>
  <c r="B4" i="5" l="1"/>
  <c r="B3" i="5"/>
  <c r="D3" i="5" l="1"/>
  <c r="F3" i="5"/>
  <c r="D4" i="5"/>
  <c r="F4" i="5"/>
</calcChain>
</file>

<file path=xl/sharedStrings.xml><?xml version="1.0" encoding="utf-8"?>
<sst xmlns="http://schemas.openxmlformats.org/spreadsheetml/2006/main" count="43" uniqueCount="27">
  <si>
    <t>Прибыль, в % к январю-июлю 2018 г.</t>
  </si>
  <si>
    <t>Отрасль</t>
  </si>
  <si>
    <t>Сальдированный финансовый результат  (прибыль минус убыток) организаций  в январе-июле 2019 года</t>
  </si>
  <si>
    <t>Добыча полезных ископаемых</t>
  </si>
  <si>
    <t xml:space="preserve">Прибыль янв-июль 2018 г, млрд рублей </t>
  </si>
  <si>
    <t xml:space="preserve">Прибыль янв-июль 2019 г, млрд рублей </t>
  </si>
  <si>
    <t>Прибыль, млрд рублей к январю-июлю 2018 г.</t>
  </si>
  <si>
    <t xml:space="preserve">Убыток, янв-июль 2019 г, млрд рублей </t>
  </si>
  <si>
    <t xml:space="preserve">Убыток, янв-июль 2018 г, млрд рублей </t>
  </si>
  <si>
    <t>Убыток, % к январю-июлю 2018 г.</t>
  </si>
  <si>
    <t>Убыток, млрд рублей к январю-июлю 2018 г.</t>
  </si>
  <si>
    <t>Сельское и лесное хозяйство, охота</t>
  </si>
  <si>
    <t xml:space="preserve">Финансовый результат (прибыль минус убыток) отраслей в январе-июле 2018 г, млрд рублей </t>
  </si>
  <si>
    <t xml:space="preserve">Финансовый результат (прибыль минус убыток) отраслей в январе-июле 2019 г, млрд рублей </t>
  </si>
  <si>
    <t xml:space="preserve">Рост финансового результата (прибыль минус убыток) отраслей в январе-июле 2019 г по сравнению с январем-июлем 2018 года, млрд рублей </t>
  </si>
  <si>
    <t>Финансовый результат (прибыль минус убыток) отраслей в январе-июле 2019 г по сравнению с январем-июлем 2018 года, %</t>
  </si>
  <si>
    <t>Рост финансового результата (прибыль минус убыток) отраслей в январе-июле 2019 г по сравнению с январем-июлем 2018 года, раз</t>
  </si>
  <si>
    <t>Рост финансового результата (прибыль минус убыток) отраслей в январе-июле 2019 г по сравнению с январем-июлем 2018 года, %</t>
  </si>
  <si>
    <t>Рост/сокращение прибыль, к январю-июлю 2018 г. на …%</t>
  </si>
  <si>
    <t>Рост/сокращение цбытка, к январю-июлю 2018 г. на …%</t>
  </si>
  <si>
    <t>Прибыль</t>
  </si>
  <si>
    <t>Убыток</t>
  </si>
  <si>
    <t>Рис. 2 Прибыли и убытки предприятий сферы «Добыча полезных ископаемых» в январе-июле 2018 и 2019 годов.</t>
  </si>
  <si>
    <t>Рис. 2 Прибыли и убытки предприятий сферы «Сельское и лесное хозяйство, охота» в январе-июле 2018 и 2019 годов.</t>
  </si>
  <si>
    <t>Рис. 1 Сокращение финансового результата отраслей, %</t>
  </si>
  <si>
    <t>Рис. 2 Прибыли и убытки предприятий сферы «Добыча полезных ископаемых» в январе-июле 2018 и 2019 годов, млрд руб.</t>
  </si>
  <si>
    <t>Рис. 3 Прибыли и убытки предприятий сферы «Сельское и лесное хозяйство, охота» в январе-июле 2018 и 2019 годов, млрд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</si>
</sst>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/>
    <xf numFmtId="0" fontId="0" fillId="0" borderId="0" xfId="0" applyFill="1"/>
    <xf numFmtId="2" fontId="8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F92"/>
      <color rgb="FFDE1FD6"/>
      <color rgb="FFF22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727034120735"/>
          <c:y val="7.6423519976669588E-2"/>
          <c:w val="0.85862729658792647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Сальдо!$A$31</c:f>
              <c:strCache>
                <c:ptCount val="1"/>
                <c:pt idx="0">
                  <c:v>Прибыль</c:v>
                </c:pt>
              </c:strCache>
            </c:strRef>
          </c:tx>
          <c:spPr>
            <a:solidFill>
              <a:srgbClr val="FF2F9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Сальдо!$B$30:$C$30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Сальдо!$B$31:$C$31</c:f>
              <c:numCache>
                <c:formatCode>General</c:formatCode>
                <c:ptCount val="2"/>
                <c:pt idx="0" formatCode="0.0">
                  <c:v>2673.8780207134637</c:v>
                </c:pt>
                <c:pt idx="1">
                  <c:v>2323.6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E3-43B3-B4D7-AA6CE213F9A0}"/>
            </c:ext>
          </c:extLst>
        </c:ser>
        <c:ser>
          <c:idx val="1"/>
          <c:order val="1"/>
          <c:tx>
            <c:strRef>
              <c:f>Сальдо!$A$32</c:f>
              <c:strCache>
                <c:ptCount val="1"/>
                <c:pt idx="0">
                  <c:v>Убыток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Сальдо!$B$30:$C$30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Сальдо!$B$32:$C$32</c:f>
              <c:numCache>
                <c:formatCode>General</c:formatCode>
                <c:ptCount val="2"/>
                <c:pt idx="0" formatCode="0.00">
                  <c:v>-97.579425113464495</c:v>
                </c:pt>
                <c:pt idx="1">
                  <c:v>-64.5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E3-43B3-B4D7-AA6CE213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29359"/>
        <c:axId val="334335183"/>
      </c:barChart>
      <c:catAx>
        <c:axId val="3343293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4335183"/>
        <c:crosses val="autoZero"/>
        <c:auto val="1"/>
        <c:lblAlgn val="ctr"/>
        <c:lblOffset val="100"/>
        <c:noMultiLvlLbl val="0"/>
      </c:catAx>
      <c:valAx>
        <c:axId val="334335183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29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35896576757695"/>
          <c:y val="6.3922691481746605E-2"/>
          <c:w val="0.86364107611548557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Графики!$A$28</c:f>
              <c:strCache>
                <c:ptCount val="1"/>
                <c:pt idx="0">
                  <c:v>Прибыль</c:v>
                </c:pt>
              </c:strCache>
            </c:strRef>
          </c:tx>
          <c:spPr>
            <a:solidFill>
              <a:srgbClr val="FF2F9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Графики!$B$27:$C$27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Графики!$B$28:$C$28</c:f>
              <c:numCache>
                <c:formatCode>General</c:formatCode>
                <c:ptCount val="2"/>
                <c:pt idx="0" formatCode="0.0">
                  <c:v>203.36990595611286</c:v>
                </c:pt>
                <c:pt idx="1">
                  <c:v>259.5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B-4D6A-BDD9-E0634356D2E4}"/>
            </c:ext>
          </c:extLst>
        </c:ser>
        <c:ser>
          <c:idx val="1"/>
          <c:order val="1"/>
          <c:tx>
            <c:strRef>
              <c:f>Графики!$A$29</c:f>
              <c:strCache>
                <c:ptCount val="1"/>
                <c:pt idx="0">
                  <c:v>Убыток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Графики!$B$27:$C$27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Графики!$B$29:$C$29</c:f>
              <c:numCache>
                <c:formatCode>General</c:formatCode>
                <c:ptCount val="2"/>
                <c:pt idx="0">
                  <c:v>-41.8</c:v>
                </c:pt>
                <c:pt idx="1">
                  <c:v>-125.4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B-4D6A-BDD9-E0634356D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30191"/>
        <c:axId val="334338095"/>
      </c:barChart>
      <c:catAx>
        <c:axId val="33433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38095"/>
        <c:crosses val="autoZero"/>
        <c:auto val="1"/>
        <c:lblAlgn val="ctr"/>
        <c:lblOffset val="100"/>
        <c:noMultiLvlLbl val="0"/>
      </c:catAx>
      <c:valAx>
        <c:axId val="334338095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30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Графики!$A$13</c:f>
              <c:strCache>
                <c:ptCount val="1"/>
                <c:pt idx="0">
                  <c:v>Прибыль</c:v>
                </c:pt>
              </c:strCache>
            </c:strRef>
          </c:tx>
          <c:spPr>
            <a:solidFill>
              <a:srgbClr val="FF2F9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Графики!$B$12:$C$12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Графики!$B$13:$C$13</c:f>
              <c:numCache>
                <c:formatCode>General</c:formatCode>
                <c:ptCount val="2"/>
                <c:pt idx="0" formatCode="0.0">
                  <c:v>2673.8780207134637</c:v>
                </c:pt>
                <c:pt idx="1">
                  <c:v>2323.6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2-4516-9953-C2DE502840D2}"/>
            </c:ext>
          </c:extLst>
        </c:ser>
        <c:ser>
          <c:idx val="1"/>
          <c:order val="1"/>
          <c:tx>
            <c:strRef>
              <c:f>Графики!$A$14</c:f>
              <c:strCache>
                <c:ptCount val="1"/>
                <c:pt idx="0">
                  <c:v>Убыток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Графики!$B$12:$C$12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Графики!$B$14:$C$14</c:f>
              <c:numCache>
                <c:formatCode>General</c:formatCode>
                <c:ptCount val="2"/>
                <c:pt idx="0" formatCode="0.00">
                  <c:v>-97.579425113464495</c:v>
                </c:pt>
                <c:pt idx="1">
                  <c:v>-64.5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2-4516-9953-C2DE50284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30191"/>
        <c:axId val="334338095"/>
      </c:barChart>
      <c:catAx>
        <c:axId val="33433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38095"/>
        <c:crosses val="autoZero"/>
        <c:auto val="1"/>
        <c:lblAlgn val="ctr"/>
        <c:lblOffset val="100"/>
        <c:noMultiLvlLbl val="0"/>
      </c:catAx>
      <c:valAx>
        <c:axId val="334338095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30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Графики!$A$2:$A$3</c:f>
              <c:strCache>
                <c:ptCount val="2"/>
                <c:pt idx="0">
                  <c:v>Сельское и лесное хозяйство, охота</c:v>
                </c:pt>
                <c:pt idx="1">
                  <c:v>Добыча полезных ископаемых</c:v>
                </c:pt>
              </c:strCache>
            </c:strRef>
          </c:cat>
          <c:val>
            <c:numRef>
              <c:f>Графики!$B$2:$B$3</c:f>
              <c:numCache>
                <c:formatCode>0.0</c:formatCode>
                <c:ptCount val="2"/>
                <c:pt idx="0">
                  <c:v>-12.299999999999997</c:v>
                </c:pt>
                <c:pt idx="1">
                  <c:v>-16.700000000000003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1-4C38-BBF7-63B73718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4327695"/>
        <c:axId val="334325615"/>
      </c:barChart>
      <c:catAx>
        <c:axId val="334327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34325615"/>
        <c:crosses val="autoZero"/>
        <c:auto val="1"/>
        <c:lblAlgn val="ctr"/>
        <c:lblOffset val="100"/>
        <c:noMultiLvlLbl val="0"/>
      </c:catAx>
      <c:valAx>
        <c:axId val="334325615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4327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923925</xdr:colOff>
      <xdr:row>26</xdr:row>
      <xdr:rowOff>38100</xdr:rowOff>
    </xdr:from>
    <xdr:to>
      <xdr:col>9</xdr:col>
      <xdr:colOff>133350</xdr:colOff>
      <xdr:row>40</xdr:row>
      <xdr:rowOff>142875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26</xdr:row>
      <xdr:rowOff>114300</xdr:rowOff>
    </xdr:from>
    <xdr:to>
      <xdr:col>11</xdr:col>
      <xdr:colOff>95250</xdr:colOff>
      <xdr:row>36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11</xdr:row>
      <xdr:rowOff>123825</xdr:rowOff>
    </xdr:from>
    <xdr:to>
      <xdr:col>11</xdr:col>
      <xdr:colOff>228600</xdr:colOff>
      <xdr:row>21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419100</xdr:colOff>
      <xdr:row>0</xdr:row>
      <xdr:rowOff>47625</xdr:rowOff>
    </xdr:from>
    <xdr:to>
      <xdr:col>11</xdr:col>
      <xdr:colOff>190500</xdr:colOff>
      <xdr:row>9</xdr:row>
      <xdr:rowOff>171450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K13" sqref="K13"/>
    </sheetView>
  </sheetViews>
  <sheetFormatPr defaultColWidth="11" defaultRowHeight="15.75" x14ac:dyDescent="0.25"/>
  <cols>
    <col min="1" max="1" width="49.125" customWidth="1"/>
    <col min="2" max="2" width="20.125" style="22" customWidth="1"/>
    <col min="3" max="4" width="21" style="22" customWidth="1"/>
    <col min="5" max="5" width="21.125" style="22" customWidth="1"/>
    <col min="6" max="7" width="20.5" style="22" customWidth="1"/>
  </cols>
  <sheetData>
    <row r="1" spans="1:8" x14ac:dyDescent="0.25">
      <c r="A1" s="1" t="s">
        <v>2</v>
      </c>
      <c r="B1" s="20"/>
      <c r="C1" s="21"/>
      <c r="D1" s="21"/>
      <c r="E1" s="21"/>
    </row>
    <row r="2" spans="1:8" ht="89.25" x14ac:dyDescent="0.25">
      <c r="A2" s="5" t="s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</row>
    <row r="3" spans="1:8" s="7" customFormat="1" x14ac:dyDescent="0.25">
      <c r="A3" s="3" t="s">
        <v>3</v>
      </c>
      <c r="B3" s="23">
        <f t="shared" ref="B3:B4" si="0">C3*100/E3</f>
        <v>2575.94070695553</v>
      </c>
      <c r="C3" s="24">
        <v>2259.1</v>
      </c>
      <c r="D3" s="25">
        <f t="shared" ref="D3:D4" si="1">C3-B3</f>
        <v>-316.8407069555301</v>
      </c>
      <c r="E3" s="24">
        <v>87.7</v>
      </c>
      <c r="F3" s="26">
        <f t="shared" ref="F3:F4" si="2">C3/B3</f>
        <v>0.877</v>
      </c>
      <c r="G3" s="25">
        <f t="shared" ref="G3:G4" si="3">E3-100</f>
        <v>-12.299999999999997</v>
      </c>
      <c r="H3"/>
    </row>
    <row r="4" spans="1:8" x14ac:dyDescent="0.25">
      <c r="A4" s="4" t="s">
        <v>11</v>
      </c>
      <c r="B4" s="23">
        <f t="shared" si="0"/>
        <v>160.984393757503</v>
      </c>
      <c r="C4" s="24">
        <v>134.1</v>
      </c>
      <c r="D4" s="25">
        <f t="shared" si="1"/>
        <v>-26.884393757503005</v>
      </c>
      <c r="E4" s="24">
        <v>83.3</v>
      </c>
      <c r="F4" s="26">
        <f t="shared" si="2"/>
        <v>0.83299999999999996</v>
      </c>
      <c r="G4" s="25">
        <f t="shared" si="3"/>
        <v>-16.700000000000003</v>
      </c>
    </row>
    <row r="6" spans="1:8" x14ac:dyDescent="0.25">
      <c r="A6" s="3" t="s">
        <v>3</v>
      </c>
      <c r="B6" s="25">
        <v>-12.299999999999997</v>
      </c>
    </row>
    <row r="7" spans="1:8" x14ac:dyDescent="0.25">
      <c r="A7" s="4" t="s">
        <v>11</v>
      </c>
      <c r="B7" s="25">
        <v>-16.700000000000003</v>
      </c>
    </row>
    <row r="12" spans="1:8" ht="45" x14ac:dyDescent="0.25">
      <c r="A12" s="2" t="s">
        <v>1</v>
      </c>
      <c r="B12" s="15" t="s">
        <v>4</v>
      </c>
      <c r="C12" s="15" t="s">
        <v>5</v>
      </c>
      <c r="D12" s="15" t="s">
        <v>6</v>
      </c>
      <c r="E12" s="15" t="s">
        <v>0</v>
      </c>
      <c r="F12" s="15" t="s">
        <v>18</v>
      </c>
    </row>
    <row r="13" spans="1:8" x14ac:dyDescent="0.25">
      <c r="A13" s="4" t="s">
        <v>11</v>
      </c>
      <c r="B13" s="27">
        <f t="shared" ref="B13:B14" si="4">C13*100/E13</f>
        <v>203.36990595611286</v>
      </c>
      <c r="C13" s="28">
        <v>259.5</v>
      </c>
      <c r="D13" s="29">
        <f t="shared" ref="D13:D14" si="5">C13-B13</f>
        <v>56.130094043887141</v>
      </c>
      <c r="E13" s="28">
        <v>127.6</v>
      </c>
      <c r="F13" s="28">
        <f>E13-100</f>
        <v>27.599999999999994</v>
      </c>
    </row>
    <row r="14" spans="1:8" x14ac:dyDescent="0.25">
      <c r="A14" s="3" t="s">
        <v>3</v>
      </c>
      <c r="B14" s="27">
        <f t="shared" si="4"/>
        <v>2673.8780207134637</v>
      </c>
      <c r="C14" s="28">
        <v>2323.6</v>
      </c>
      <c r="D14" s="29">
        <f t="shared" si="5"/>
        <v>-350.27802071346377</v>
      </c>
      <c r="E14" s="28">
        <v>86.9</v>
      </c>
      <c r="F14" s="28">
        <f>E14-100</f>
        <v>-13.099999999999994</v>
      </c>
    </row>
    <row r="21" spans="1:6" ht="45" x14ac:dyDescent="0.25">
      <c r="A21" s="2" t="s">
        <v>1</v>
      </c>
      <c r="B21" s="15" t="s">
        <v>8</v>
      </c>
      <c r="C21" s="15" t="s">
        <v>7</v>
      </c>
      <c r="D21" s="15" t="s">
        <v>10</v>
      </c>
      <c r="E21" s="15" t="s">
        <v>9</v>
      </c>
      <c r="F21" s="15" t="s">
        <v>19</v>
      </c>
    </row>
    <row r="22" spans="1:6" x14ac:dyDescent="0.25">
      <c r="A22" s="4" t="s">
        <v>11</v>
      </c>
      <c r="B22" s="30">
        <f t="shared" ref="B22:B23" si="6">C22*100/E22</f>
        <v>41.8</v>
      </c>
      <c r="C22" s="28">
        <v>125.4</v>
      </c>
      <c r="D22" s="29">
        <f t="shared" ref="D22:D23" si="7">C22-B22</f>
        <v>83.600000000000009</v>
      </c>
      <c r="E22" s="28">
        <v>300</v>
      </c>
      <c r="F22" s="28">
        <f>E22-100</f>
        <v>200</v>
      </c>
    </row>
    <row r="23" spans="1:6" x14ac:dyDescent="0.25">
      <c r="A23" s="3" t="s">
        <v>3</v>
      </c>
      <c r="B23" s="30">
        <f t="shared" si="6"/>
        <v>97.579425113464453</v>
      </c>
      <c r="C23" s="28">
        <v>64.5</v>
      </c>
      <c r="D23" s="29">
        <f t="shared" si="7"/>
        <v>-33.079425113464453</v>
      </c>
      <c r="E23" s="28">
        <v>66.099999999999994</v>
      </c>
      <c r="F23" s="28">
        <f>E23-100</f>
        <v>-33.900000000000006</v>
      </c>
    </row>
    <row r="29" spans="1:6" x14ac:dyDescent="0.25">
      <c r="A29" t="s">
        <v>22</v>
      </c>
    </row>
    <row r="30" spans="1:6" x14ac:dyDescent="0.25">
      <c r="A30" s="13"/>
      <c r="B30" s="16">
        <v>2018</v>
      </c>
      <c r="C30" s="16">
        <v>2019</v>
      </c>
    </row>
    <row r="31" spans="1:6" x14ac:dyDescent="0.25">
      <c r="A31" s="13" t="s">
        <v>20</v>
      </c>
      <c r="B31" s="17">
        <v>2673.8780207134637</v>
      </c>
      <c r="C31" s="18">
        <v>2323.6</v>
      </c>
    </row>
    <row r="32" spans="1:6" x14ac:dyDescent="0.25">
      <c r="A32" s="14" t="s">
        <v>21</v>
      </c>
      <c r="B32" s="19">
        <v>-97.579425113464495</v>
      </c>
      <c r="C32" s="18">
        <v>-64.5</v>
      </c>
    </row>
    <row r="36" spans="1:3" x14ac:dyDescent="0.25">
      <c r="A36" t="s">
        <v>23</v>
      </c>
    </row>
    <row r="37" spans="1:3" x14ac:dyDescent="0.25">
      <c r="A37" s="13"/>
      <c r="B37" s="18">
        <v>2018</v>
      </c>
      <c r="C37" s="18">
        <v>2019</v>
      </c>
    </row>
    <row r="38" spans="1:3" x14ac:dyDescent="0.25">
      <c r="A38" s="13" t="s">
        <v>20</v>
      </c>
      <c r="B38" s="17">
        <v>203.36990595611286</v>
      </c>
      <c r="C38" s="18">
        <v>259.5</v>
      </c>
    </row>
    <row r="39" spans="1:3" x14ac:dyDescent="0.25">
      <c r="A39" s="14" t="s">
        <v>21</v>
      </c>
      <c r="B39" s="18">
        <v>-41.8</v>
      </c>
      <c r="C39" s="18">
        <v>-125.4</v>
      </c>
    </row>
  </sheetData>
  <sortState ref="A3:G29">
    <sortCondition descending="1" ref="E1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R21" sqref="R21"/>
    </sheetView>
  </sheetViews>
  <sheetFormatPr defaultRowHeight="15.75" x14ac:dyDescent="0.25"/>
  <cols>
    <col min="1" max="1" width="50.125" customWidth="1"/>
  </cols>
  <sheetData>
    <row r="1" spans="1:3" x14ac:dyDescent="0.25">
      <c r="A1" t="s">
        <v>24</v>
      </c>
    </row>
    <row r="2" spans="1:3" x14ac:dyDescent="0.25">
      <c r="A2" s="4" t="s">
        <v>11</v>
      </c>
      <c r="B2" s="6">
        <v>-12.299999999999997</v>
      </c>
    </row>
    <row r="3" spans="1:3" x14ac:dyDescent="0.25">
      <c r="A3" s="3" t="s">
        <v>3</v>
      </c>
      <c r="B3" s="6">
        <v>-16.700000000000003</v>
      </c>
    </row>
    <row r="11" spans="1:3" x14ac:dyDescent="0.25">
      <c r="A11" t="s">
        <v>25</v>
      </c>
    </row>
    <row r="12" spans="1:3" x14ac:dyDescent="0.25">
      <c r="A12" s="13"/>
      <c r="B12" s="9">
        <v>2018</v>
      </c>
      <c r="C12" s="9">
        <v>2019</v>
      </c>
    </row>
    <row r="13" spans="1:3" x14ac:dyDescent="0.25">
      <c r="A13" s="13" t="s">
        <v>20</v>
      </c>
      <c r="B13" s="10">
        <v>2673.8780207134637</v>
      </c>
      <c r="C13" s="11">
        <v>2323.6</v>
      </c>
    </row>
    <row r="14" spans="1:3" x14ac:dyDescent="0.25">
      <c r="A14" s="14" t="s">
        <v>21</v>
      </c>
      <c r="B14" s="8">
        <v>-97.579425113464495</v>
      </c>
      <c r="C14" s="12">
        <v>-64.5</v>
      </c>
    </row>
    <row r="26" spans="1:3" x14ac:dyDescent="0.25">
      <c r="A26" t="s">
        <v>26</v>
      </c>
    </row>
    <row r="27" spans="1:3" x14ac:dyDescent="0.25">
      <c r="A27" s="13"/>
      <c r="B27" s="11">
        <v>2018</v>
      </c>
      <c r="C27" s="11">
        <v>2019</v>
      </c>
    </row>
    <row r="28" spans="1:3" x14ac:dyDescent="0.25">
      <c r="A28" s="13" t="s">
        <v>20</v>
      </c>
      <c r="B28" s="10">
        <v>203.36990595611286</v>
      </c>
      <c r="C28" s="11">
        <v>259.5</v>
      </c>
    </row>
    <row r="29" spans="1:3" x14ac:dyDescent="0.25">
      <c r="A29" s="14" t="s">
        <v>21</v>
      </c>
      <c r="B29" s="11">
        <v>-41.8</v>
      </c>
      <c r="C29" s="11">
        <v>-125.4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Сальдо</vt:lpstr>
      <vt:lpstr>Графики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Рожкова Дарья Олеговна</cp:lastModifiedBy>
  <dcterms:created xsi:type="dcterms:W3CDTF">2019-10-11T06:58:04Z</dcterms:created>
  <dcterms:modified xsi:type="dcterms:W3CDTF">2019-10-23T13:19:12Z</dcterms:modified>
</cp:coreProperties>
</file>