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4"/>
  </bookViews>
  <sheets>
    <sheet name="Финансирование" sheetId="1" r:id="rId1"/>
    <sheet name="Финанс по областям" sheetId="2" r:id="rId2"/>
    <sheet name="Численность исследов" sheetId="3" r:id="rId3"/>
    <sheet name="По возрастам" sheetId="4" r:id="rId4"/>
    <sheet name="Графики" sheetId="5" r:id="rId5"/>
  </sheets>
  <definedNames/>
  <calcPr fullCalcOnLoad="1"/>
</workbook>
</file>

<file path=xl/sharedStrings.xml><?xml version="1.0" encoding="utf-8"?>
<sst xmlns="http://schemas.openxmlformats.org/spreadsheetml/2006/main" count="102" uniqueCount="70">
  <si>
    <t>Численность исследователей – всего</t>
  </si>
  <si>
    <t>в том числе по областям науки</t>
  </si>
  <si>
    <t>естественные</t>
  </si>
  <si>
    <t>технические</t>
  </si>
  <si>
    <t>медицинские</t>
  </si>
  <si>
    <t>сельскохозяйст-
венные</t>
  </si>
  <si>
    <t>общественные</t>
  </si>
  <si>
    <t>гуманитарные</t>
  </si>
  <si>
    <t>Исследователи</t>
  </si>
  <si>
    <t>из них имеют ученые степени</t>
  </si>
  <si>
    <t xml:space="preserve">    в том числе:</t>
  </si>
  <si>
    <t xml:space="preserve">         доктора наук</t>
  </si>
  <si>
    <t xml:space="preserve">        кандидата наук</t>
  </si>
  <si>
    <t>Изменение</t>
  </si>
  <si>
    <t>Без ученых степеней</t>
  </si>
  <si>
    <t xml:space="preserve"> Численность исследователей по областям науки по Российской Федерации(человек)</t>
  </si>
  <si>
    <t>из них</t>
  </si>
  <si>
    <t xml:space="preserve">Всего </t>
  </si>
  <si>
    <t>в том числе в возрасте (полных лет):</t>
  </si>
  <si>
    <t>до 29 (включительно)</t>
  </si>
  <si>
    <t xml:space="preserve">30-39 </t>
  </si>
  <si>
    <t xml:space="preserve">40-49 </t>
  </si>
  <si>
    <t>50-59</t>
  </si>
  <si>
    <t xml:space="preserve">60-69 </t>
  </si>
  <si>
    <t xml:space="preserve">   70 и старше</t>
  </si>
  <si>
    <t xml:space="preserve"> </t>
  </si>
  <si>
    <t xml:space="preserve">ИТОГО </t>
  </si>
  <si>
    <t>Изменения к предыдущему периоду (%)</t>
  </si>
  <si>
    <t>Изменение численности исследователей по областям науки с 2010 по 2018 год, человек</t>
  </si>
  <si>
    <t>Естественные</t>
  </si>
  <si>
    <t>Сельскохозяйственные</t>
  </si>
  <si>
    <t>Изменение численности, чел</t>
  </si>
  <si>
    <t>Технические</t>
  </si>
  <si>
    <t>Медицинские</t>
  </si>
  <si>
    <t>Общественные</t>
  </si>
  <si>
    <t>Гуманитарные</t>
  </si>
  <si>
    <t>Области науки</t>
  </si>
  <si>
    <t>2010 всего Исследователи, чел</t>
  </si>
  <si>
    <t>2018 всего Исследователи, чел</t>
  </si>
  <si>
    <t>2010 доктора наук</t>
  </si>
  <si>
    <t>2010 кандидаты наук</t>
  </si>
  <si>
    <t>2018 доктора наук</t>
  </si>
  <si>
    <t>2018 кандидаты наук</t>
  </si>
  <si>
    <t>Изменение, всего</t>
  </si>
  <si>
    <t>Динамика числа исследователей по возрастным гнруппам, человек</t>
  </si>
  <si>
    <t xml:space="preserve">Внутренние затраты на научные исследования и разработки, млн. руб. </t>
  </si>
  <si>
    <t>Конец периода к началу, млн руб</t>
  </si>
  <si>
    <t>Конец периода к началу, (%)</t>
  </si>
  <si>
    <t xml:space="preserve">Внутренние затраты на научные исследования и разработки, млрд. руб. </t>
  </si>
  <si>
    <t>Внутренние затраты на научные исследования и разработки</t>
  </si>
  <si>
    <t>Внутренние затраты на научные исследования и разработки по социально-экономическим целям</t>
  </si>
  <si>
    <t>сфера услуг</t>
  </si>
  <si>
    <t>Общее развитие науки</t>
  </si>
  <si>
    <t>Исследование и использование Земли и атмосферы</t>
  </si>
  <si>
    <t>Использование космоса в мирных целях</t>
  </si>
  <si>
    <t>Другие цели</t>
  </si>
  <si>
    <t>Внутренние затраты на научные исследования и разработки - всего, млн руб</t>
  </si>
  <si>
    <t>Изменения, млн руб</t>
  </si>
  <si>
    <t>Изменения, (%)</t>
  </si>
  <si>
    <t>Сельское хозяйство, лесоводство, рыболовство</t>
  </si>
  <si>
    <t>Производство, распределение и рациональное использование энергии</t>
  </si>
  <si>
    <t>Промышленное производство</t>
  </si>
  <si>
    <t xml:space="preserve">Строительство </t>
  </si>
  <si>
    <t>Транспорт</t>
  </si>
  <si>
    <t>Связь</t>
  </si>
  <si>
    <t>Инфраструктура и планировка городских и сельских населенных пунктов</t>
  </si>
  <si>
    <t>Охрана окружающей среды</t>
  </si>
  <si>
    <t>Охрана здоровья населения</t>
  </si>
  <si>
    <t>Социальное развитие и общественные структуры</t>
  </si>
  <si>
    <t>ТОП областей по внутренним затратам на научные исследования и разработки, млрд руб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</si>
</sst>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0.00000"/>
    <numFmt numFmtId="189" formatCode="0.0000"/>
    <numFmt numFmtId="190" formatCode="0.000000"/>
    <numFmt numFmtId="191" formatCode="#,##0.0"/>
    <numFmt numFmtId="192" formatCode="#\ ##0.0"/>
    <numFmt numFmtId="193" formatCode="[&lt;0]&quot;&quot;;0"/>
    <numFmt numFmtId="194" formatCode="0.0000000000"/>
    <numFmt numFmtId="195" formatCode="0.000000000"/>
    <numFmt numFmtId="196" formatCode="0.00000000"/>
    <numFmt numFmtId="197" formatCode="0.0000000"/>
    <numFmt numFmtId="198" formatCode="[=0]&quot;&quot;;0.0"/>
  </numFmts>
  <fonts count="55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sz val="9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0.5"/>
      <color indexed="63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left" vertical="top" wrapText="1" indent="1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8" fillId="0" borderId="10" xfId="0" applyFont="1" applyFill="1" applyBorder="1" applyAlignment="1">
      <alignment vertical="top" wrapText="1"/>
    </xf>
    <xf numFmtId="191" fontId="8" fillId="0" borderId="10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/>
    </xf>
    <xf numFmtId="0" fontId="8" fillId="33" borderId="11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191" fontId="8" fillId="0" borderId="1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left" vertical="top" wrapText="1"/>
    </xf>
    <xf numFmtId="0" fontId="0" fillId="0" borderId="0" xfId="0" applyFill="1" applyAlignment="1">
      <alignment/>
    </xf>
    <xf numFmtId="3" fontId="8" fillId="0" borderId="1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/>
    </xf>
    <xf numFmtId="0" fontId="9" fillId="33" borderId="10" xfId="0" applyFont="1" applyFill="1" applyBorder="1" applyAlignment="1">
      <alignment horizontal="left" vertical="top" wrapText="1" indent="1"/>
    </xf>
    <xf numFmtId="0" fontId="8" fillId="0" borderId="0" xfId="0" applyFont="1" applyAlignment="1">
      <alignment horizontal="left" wrapText="1" indent="1"/>
    </xf>
    <xf numFmtId="3" fontId="9" fillId="0" borderId="12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3" fontId="8" fillId="0" borderId="12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1" fontId="8" fillId="0" borderId="12" xfId="0" applyNumberFormat="1" applyFont="1" applyBorder="1" applyAlignment="1">
      <alignment horizontal="center" wrapText="1"/>
    </xf>
    <xf numFmtId="1" fontId="8" fillId="0" borderId="0" xfId="0" applyNumberFormat="1" applyFont="1" applyAlignment="1">
      <alignment horizontal="center" wrapText="1"/>
    </xf>
    <xf numFmtId="1" fontId="52" fillId="0" borderId="12" xfId="0" applyNumberFormat="1" applyFont="1" applyBorder="1" applyAlignment="1">
      <alignment horizontal="center" wrapText="1"/>
    </xf>
    <xf numFmtId="0" fontId="8" fillId="34" borderId="0" xfId="0" applyFont="1" applyFill="1" applyAlignment="1">
      <alignment horizontal="left" wrapText="1" indent="1"/>
    </xf>
    <xf numFmtId="0" fontId="8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0" borderId="0" xfId="0" applyFont="1" applyFill="1" applyAlignment="1">
      <alignment wrapText="1"/>
    </xf>
    <xf numFmtId="0" fontId="8" fillId="0" borderId="12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 wrapText="1" indent="1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3" fontId="9" fillId="0" borderId="12" xfId="0" applyNumberFormat="1" applyFont="1" applyFill="1" applyBorder="1" applyAlignment="1">
      <alignment horizontal="center" wrapText="1"/>
    </xf>
    <xf numFmtId="0" fontId="9" fillId="35" borderId="16" xfId="0" applyFont="1" applyFill="1" applyBorder="1" applyAlignment="1">
      <alignment horizontal="center" vertical="top" wrapText="1"/>
    </xf>
    <xf numFmtId="0" fontId="9" fillId="35" borderId="12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/>
    </xf>
    <xf numFmtId="0" fontId="8" fillId="35" borderId="12" xfId="0" applyFont="1" applyFill="1" applyBorder="1" applyAlignment="1">
      <alignment horizontal="justify" vertical="top" wrapText="1"/>
    </xf>
    <xf numFmtId="0" fontId="53" fillId="35" borderId="17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right" vertical="top" wrapText="1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horizontal="right" vertical="top"/>
    </xf>
    <xf numFmtId="193" fontId="8" fillId="0" borderId="1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right" vertical="top" wrapText="1"/>
    </xf>
    <xf numFmtId="0" fontId="52" fillId="0" borderId="10" xfId="0" applyFont="1" applyBorder="1" applyAlignment="1">
      <alignment horizontal="right" vertical="top" wrapText="1"/>
    </xf>
    <xf numFmtId="2" fontId="11" fillId="0" borderId="10" xfId="0" applyNumberFormat="1" applyFont="1" applyFill="1" applyBorder="1" applyAlignment="1">
      <alignment vertical="top"/>
    </xf>
    <xf numFmtId="0" fontId="9" fillId="0" borderId="0" xfId="0" applyFont="1" applyAlignment="1">
      <alignment horizontal="left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wrapText="1"/>
    </xf>
    <xf numFmtId="0" fontId="9" fillId="35" borderId="11" xfId="0" applyFont="1" applyFill="1" applyBorder="1" applyAlignment="1">
      <alignment horizontal="center" vertical="top" wrapText="1"/>
    </xf>
    <xf numFmtId="0" fontId="9" fillId="35" borderId="19" xfId="0" applyFont="1" applyFill="1" applyBorder="1" applyAlignment="1">
      <alignment horizontal="center" vertical="top" wrapText="1"/>
    </xf>
    <xf numFmtId="0" fontId="53" fillId="35" borderId="11" xfId="0" applyFont="1" applyFill="1" applyBorder="1" applyAlignment="1">
      <alignment horizontal="center" vertical="top" wrapText="1"/>
    </xf>
    <xf numFmtId="0" fontId="53" fillId="35" borderId="19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/>
    </xf>
    <xf numFmtId="191" fontId="10" fillId="0" borderId="10" xfId="0" applyNumberFormat="1" applyFont="1" applyBorder="1" applyAlignment="1">
      <alignment horizontal="right" vertical="top" wrapText="1"/>
    </xf>
    <xf numFmtId="191" fontId="8" fillId="0" borderId="10" xfId="0" applyNumberFormat="1" applyFont="1" applyBorder="1" applyAlignment="1">
      <alignment horizontal="right" vertical="top"/>
    </xf>
    <xf numFmtId="191" fontId="8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 wrapText="1"/>
    </xf>
    <xf numFmtId="4" fontId="8" fillId="0" borderId="10" xfId="0" applyNumberFormat="1" applyFont="1" applyBorder="1" applyAlignment="1">
      <alignment horizontal="right" vertical="top" wrapText="1"/>
    </xf>
    <xf numFmtId="0" fontId="9" fillId="33" borderId="17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186" fontId="10" fillId="0" borderId="10" xfId="0" applyNumberFormat="1" applyFont="1" applyBorder="1" applyAlignment="1">
      <alignment horizontal="right" vertical="top" wrapText="1"/>
    </xf>
    <xf numFmtId="186" fontId="8" fillId="0" borderId="10" xfId="0" applyNumberFormat="1" applyFont="1" applyBorder="1" applyAlignment="1">
      <alignment horizontal="right" vertical="top" wrapText="1"/>
    </xf>
    <xf numFmtId="186" fontId="8" fillId="0" borderId="10" xfId="0" applyNumberFormat="1" applyFont="1" applyBorder="1" applyAlignment="1">
      <alignment horizontal="right" vertical="top"/>
    </xf>
    <xf numFmtId="186" fontId="8" fillId="0" borderId="10" xfId="0" applyNumberFormat="1" applyFont="1" applyBorder="1" applyAlignment="1">
      <alignment vertical="top"/>
    </xf>
    <xf numFmtId="2" fontId="34" fillId="0" borderId="10" xfId="0" applyNumberFormat="1" applyFont="1" applyFill="1" applyBorder="1" applyAlignment="1">
      <alignment vertical="top"/>
    </xf>
    <xf numFmtId="0" fontId="9" fillId="0" borderId="10" xfId="0" applyFont="1" applyFill="1" applyBorder="1" applyAlignment="1">
      <alignment vertical="top" wrapText="1"/>
    </xf>
    <xf numFmtId="191" fontId="9" fillId="0" borderId="10" xfId="0" applyNumberFormat="1" applyFont="1" applyFill="1" applyBorder="1" applyAlignment="1">
      <alignment horizontal="right" vertical="top" wrapText="1"/>
    </xf>
    <xf numFmtId="191" fontId="9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vertical="top" wrapText="1"/>
    </xf>
    <xf numFmtId="191" fontId="11" fillId="0" borderId="10" xfId="0" applyNumberFormat="1" applyFont="1" applyFill="1" applyBorder="1" applyAlignment="1">
      <alignment vertical="top"/>
    </xf>
    <xf numFmtId="0" fontId="9" fillId="33" borderId="17" xfId="0" applyFont="1" applyFill="1" applyBorder="1" applyAlignment="1">
      <alignment horizontal="center" vertical="top"/>
    </xf>
    <xf numFmtId="2" fontId="8" fillId="0" borderId="10" xfId="0" applyNumberFormat="1" applyFont="1" applyFill="1" applyBorder="1" applyAlignment="1">
      <alignment horizontal="righ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315"/>
          <c:w val="0.970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Графики!$B$11</c:f>
              <c:strCache>
                <c:ptCount val="1"/>
                <c:pt idx="0">
                  <c:v>Изменение численности, чел</c:v>
                </c:pt>
              </c:strCache>
            </c:strRef>
          </c:tx>
          <c:spPr>
            <a:solidFill>
              <a:srgbClr val="CA21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BC2DDC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Графики!$A$12:$A$17</c:f>
              <c:strCache/>
            </c:strRef>
          </c:cat>
          <c:val>
            <c:numRef>
              <c:f>Графики!$B$12:$B$17</c:f>
              <c:numCache/>
            </c:numRef>
          </c:val>
        </c:ser>
        <c:gapWidth val="182"/>
        <c:axId val="31911413"/>
        <c:axId val="18767262"/>
      </c:barChart>
      <c:catAx>
        <c:axId val="319114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767262"/>
        <c:crosses val="autoZero"/>
        <c:auto val="1"/>
        <c:lblOffset val="100"/>
        <c:tickLblSkip val="1"/>
        <c:noMultiLvlLbl val="0"/>
      </c:catAx>
      <c:valAx>
        <c:axId val="18767262"/>
        <c:scaling>
          <c:orientation val="minMax"/>
        </c:scaling>
        <c:axPos val="b"/>
        <c:delete val="1"/>
        <c:majorTickMark val="out"/>
        <c:minorTickMark val="none"/>
        <c:tickLblPos val="nextTo"/>
        <c:crossAx val="319114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4"/>
          <c:w val="0.95775"/>
          <c:h val="0.97575"/>
        </c:manualLayout>
      </c:layout>
      <c:lineChart>
        <c:grouping val="standard"/>
        <c:varyColors val="0"/>
        <c:ser>
          <c:idx val="0"/>
          <c:order val="0"/>
          <c:tx>
            <c:strRef>
              <c:f>Графики!$A$3</c:f>
              <c:strCache>
                <c:ptCount val="1"/>
                <c:pt idx="0">
                  <c:v>Внутренние затраты на научные исследования и разработки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Графики!$B$2:$J$2</c:f>
              <c:numCache/>
            </c:numRef>
          </c:cat>
          <c:val>
            <c:numRef>
              <c:f>Графики!$B$3:$J$3</c:f>
              <c:numCache/>
            </c:numRef>
          </c:val>
          <c:smooth val="0"/>
        </c:ser>
        <c:marker val="1"/>
        <c:axId val="34687631"/>
        <c:axId val="43753224"/>
      </c:lineChart>
      <c:catAx>
        <c:axId val="346876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43753224"/>
        <c:crosses val="autoZero"/>
        <c:auto val="1"/>
        <c:lblOffset val="100"/>
        <c:tickLblSkip val="1"/>
        <c:noMultiLvlLbl val="0"/>
      </c:catAx>
      <c:valAx>
        <c:axId val="43753224"/>
        <c:scaling>
          <c:orientation val="minMax"/>
        </c:scaling>
        <c:axPos val="l"/>
        <c:delete val="1"/>
        <c:majorTickMark val="none"/>
        <c:minorTickMark val="none"/>
        <c:tickLblPos val="nextTo"/>
        <c:crossAx val="346876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"/>
          <c:y val="0.03325"/>
          <c:w val="0.97775"/>
          <c:h val="0.9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Графики!$B$28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BC2D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Графики!$A$29:$A$42</c:f>
              <c:strCache/>
            </c:strRef>
          </c:cat>
          <c:val>
            <c:numRef>
              <c:f>Графики!$B$29:$B$42</c:f>
              <c:numCache/>
            </c:numRef>
          </c:val>
        </c:ser>
        <c:gapWidth val="182"/>
        <c:axId val="58234697"/>
        <c:axId val="54350226"/>
      </c:barChart>
      <c:catAx>
        <c:axId val="5823469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350226"/>
        <c:crosses val="autoZero"/>
        <c:auto val="1"/>
        <c:lblOffset val="100"/>
        <c:tickLblSkip val="1"/>
        <c:noMultiLvlLbl val="0"/>
      </c:catAx>
      <c:valAx>
        <c:axId val="54350226"/>
        <c:scaling>
          <c:orientation val="minMax"/>
        </c:scaling>
        <c:axPos val="t"/>
        <c:delete val="1"/>
        <c:majorTickMark val="none"/>
        <c:minorTickMark val="none"/>
        <c:tickLblPos val="nextTo"/>
        <c:crossAx val="582346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10</xdr:row>
      <xdr:rowOff>85725</xdr:rowOff>
    </xdr:from>
    <xdr:to>
      <xdr:col>8</xdr:col>
      <xdr:colOff>28575</xdr:colOff>
      <xdr:row>24</xdr:row>
      <xdr:rowOff>123825</xdr:rowOff>
    </xdr:to>
    <xdr:graphicFrame>
      <xdr:nvGraphicFramePr>
        <xdr:cNvPr id="1" name="Диаграмма 4"/>
        <xdr:cNvGraphicFramePr/>
      </xdr:nvGraphicFramePr>
      <xdr:xfrm>
        <a:off x="5962650" y="1952625"/>
        <a:ext cx="35242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257175</xdr:colOff>
      <xdr:row>0</xdr:row>
      <xdr:rowOff>161925</xdr:rowOff>
    </xdr:from>
    <xdr:to>
      <xdr:col>15</xdr:col>
      <xdr:colOff>704850</xdr:colOff>
      <xdr:row>13</xdr:row>
      <xdr:rowOff>0</xdr:rowOff>
    </xdr:to>
    <xdr:graphicFrame>
      <xdr:nvGraphicFramePr>
        <xdr:cNvPr id="2" name="Диаграмма 1"/>
        <xdr:cNvGraphicFramePr/>
      </xdr:nvGraphicFramePr>
      <xdr:xfrm>
        <a:off x="10915650" y="161925"/>
        <a:ext cx="46386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762000</xdr:colOff>
      <xdr:row>28</xdr:row>
      <xdr:rowOff>76200</xdr:rowOff>
    </xdr:from>
    <xdr:to>
      <xdr:col>9</xdr:col>
      <xdr:colOff>533400</xdr:colOff>
      <xdr:row>40</xdr:row>
      <xdr:rowOff>342900</xdr:rowOff>
    </xdr:to>
    <xdr:graphicFrame>
      <xdr:nvGraphicFramePr>
        <xdr:cNvPr id="3" name="Диаграмма 2"/>
        <xdr:cNvGraphicFramePr/>
      </xdr:nvGraphicFramePr>
      <xdr:xfrm>
        <a:off x="6000750" y="5457825"/>
        <a:ext cx="45910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A2" sqref="A2:J3"/>
    </sheetView>
  </sheetViews>
  <sheetFormatPr defaultColWidth="9.125" defaultRowHeight="12.75"/>
  <cols>
    <col min="1" max="1" width="46.375" style="1" customWidth="1"/>
    <col min="2" max="8" width="10.125" style="1" customWidth="1"/>
    <col min="9" max="11" width="11.125" style="1" customWidth="1"/>
    <col min="12" max="12" width="13.875" style="1" customWidth="1"/>
    <col min="13" max="13" width="14.00390625" style="1" customWidth="1"/>
    <col min="14" max="14" width="8.50390625" style="1" customWidth="1"/>
    <col min="15" max="15" width="9.125" style="1" customWidth="1"/>
    <col min="16" max="16" width="9.50390625" style="1" customWidth="1"/>
    <col min="17" max="17" width="9.125" style="1" customWidth="1"/>
    <col min="18" max="18" width="9.50390625" style="1" customWidth="1"/>
    <col min="19" max="19" width="9.875" style="1" customWidth="1"/>
    <col min="20" max="20" width="11.50390625" style="1" customWidth="1"/>
    <col min="21" max="16384" width="9.125" style="1" customWidth="1"/>
  </cols>
  <sheetData>
    <row r="1" ht="13.5">
      <c r="A1" s="10" t="s">
        <v>45</v>
      </c>
    </row>
    <row r="2" spans="1:13" ht="60">
      <c r="A2" s="64"/>
      <c r="B2" s="64">
        <v>2010</v>
      </c>
      <c r="C2" s="64">
        <v>2011</v>
      </c>
      <c r="D2" s="64">
        <v>2012</v>
      </c>
      <c r="E2" s="64">
        <v>2013</v>
      </c>
      <c r="F2" s="64">
        <v>2014</v>
      </c>
      <c r="G2" s="64">
        <v>2015</v>
      </c>
      <c r="H2" s="64">
        <v>2016</v>
      </c>
      <c r="I2" s="65">
        <v>2017</v>
      </c>
      <c r="J2" s="65">
        <v>2018</v>
      </c>
      <c r="K2" s="65" t="s">
        <v>26</v>
      </c>
      <c r="L2" s="72" t="s">
        <v>46</v>
      </c>
      <c r="M2" s="72" t="s">
        <v>47</v>
      </c>
    </row>
    <row r="3" spans="1:13" ht="30">
      <c r="A3" s="8" t="s">
        <v>45</v>
      </c>
      <c r="B3" s="66">
        <v>523377.2</v>
      </c>
      <c r="C3" s="14">
        <v>610426.7</v>
      </c>
      <c r="D3" s="67">
        <v>699869.8</v>
      </c>
      <c r="E3" s="67">
        <v>749797.638</v>
      </c>
      <c r="F3" s="67">
        <v>847527</v>
      </c>
      <c r="G3" s="67">
        <v>914669.1</v>
      </c>
      <c r="H3" s="68">
        <v>943815.2</v>
      </c>
      <c r="I3" s="68">
        <v>1019152.4</v>
      </c>
      <c r="J3" s="68">
        <v>1028247.6</v>
      </c>
      <c r="K3" s="68">
        <f>SUM(B3:J3)</f>
        <v>7336882.638</v>
      </c>
      <c r="L3" s="68">
        <f>J3-B3</f>
        <v>504870.39999999997</v>
      </c>
      <c r="M3" s="71">
        <f>J3/B3*100-100</f>
        <v>96.46396518610288</v>
      </c>
    </row>
    <row r="4" spans="1:13" ht="15">
      <c r="A4" s="8" t="s">
        <v>27</v>
      </c>
      <c r="B4" s="70"/>
      <c r="C4" s="71">
        <f>C3/B3*100-100</f>
        <v>16.632268276111375</v>
      </c>
      <c r="D4" s="71">
        <f aca="true" t="shared" si="0" ref="D4:J4">D3/C3*100-100</f>
        <v>14.652553697274413</v>
      </c>
      <c r="E4" s="71">
        <f t="shared" si="0"/>
        <v>7.133875186498969</v>
      </c>
      <c r="F4" s="71">
        <f t="shared" si="0"/>
        <v>13.034098408296131</v>
      </c>
      <c r="G4" s="71">
        <f t="shared" si="0"/>
        <v>7.922119295314474</v>
      </c>
      <c r="H4" s="71">
        <f t="shared" si="0"/>
        <v>3.186518490676022</v>
      </c>
      <c r="I4" s="71">
        <f t="shared" si="0"/>
        <v>7.9821982099885815</v>
      </c>
      <c r="J4" s="71">
        <f t="shared" si="0"/>
        <v>0.8924278645666703</v>
      </c>
      <c r="K4" s="69"/>
      <c r="L4" s="69"/>
      <c r="M4" s="69"/>
    </row>
    <row r="5" ht="13.5">
      <c r="A5" s="7"/>
    </row>
    <row r="6" ht="13.5">
      <c r="A6" s="7"/>
    </row>
    <row r="7" spans="3:6" ht="13.5">
      <c r="C7" s="3"/>
      <c r="F7" s="2"/>
    </row>
  </sheetData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C36" sqref="C36"/>
    </sheetView>
  </sheetViews>
  <sheetFormatPr defaultColWidth="11.00390625" defaultRowHeight="12.75"/>
  <cols>
    <col min="1" max="1" width="58.625" style="0" customWidth="1"/>
    <col min="2" max="2" width="10.125" style="0" customWidth="1"/>
    <col min="3" max="3" width="11.875" style="0" customWidth="1"/>
    <col min="4" max="4" width="12.00390625" style="0" customWidth="1"/>
    <col min="5" max="5" width="12.125" style="0" customWidth="1"/>
  </cols>
  <sheetData>
    <row r="1" ht="13.5" customHeight="1">
      <c r="A1" s="10" t="s">
        <v>50</v>
      </c>
    </row>
    <row r="2" spans="1:5" ht="30">
      <c r="A2" s="11"/>
      <c r="B2" s="72">
        <v>2010</v>
      </c>
      <c r="C2" s="84">
        <v>2018</v>
      </c>
      <c r="D2" s="72" t="s">
        <v>57</v>
      </c>
      <c r="E2" s="72" t="s">
        <v>58</v>
      </c>
    </row>
    <row r="3" spans="1:5" s="16" customFormat="1" ht="30">
      <c r="A3" s="79" t="s">
        <v>56</v>
      </c>
      <c r="B3" s="80">
        <v>523377.234</v>
      </c>
      <c r="C3" s="81">
        <v>1028247.6</v>
      </c>
      <c r="D3" s="81">
        <f>C3-B3</f>
        <v>504870.366</v>
      </c>
      <c r="E3" s="78">
        <f>C3/B3*100-100</f>
        <v>96.46395242327256</v>
      </c>
    </row>
    <row r="4" spans="1:5" ht="15">
      <c r="A4" s="8" t="s">
        <v>55</v>
      </c>
      <c r="B4" s="9">
        <v>163677</v>
      </c>
      <c r="C4" s="9">
        <v>310712.3</v>
      </c>
      <c r="D4" s="83">
        <f>C4-B4</f>
        <v>147035.3</v>
      </c>
      <c r="E4" s="54">
        <f>C4/B4*100-100</f>
        <v>89.83259712726894</v>
      </c>
    </row>
    <row r="5" spans="1:5" ht="15">
      <c r="A5" s="82" t="s">
        <v>61</v>
      </c>
      <c r="B5" s="9">
        <v>126029.4</v>
      </c>
      <c r="C5" s="9">
        <v>309387.5</v>
      </c>
      <c r="D5" s="83">
        <f>C5-B5</f>
        <v>183358.1</v>
      </c>
      <c r="E5" s="54">
        <f>C5/B5*100-100</f>
        <v>145.4883543046305</v>
      </c>
    </row>
    <row r="6" spans="1:5" ht="15">
      <c r="A6" s="8" t="s">
        <v>52</v>
      </c>
      <c r="B6" s="9">
        <v>104294.7</v>
      </c>
      <c r="C6" s="9">
        <v>169868.5</v>
      </c>
      <c r="D6" s="83">
        <f>C6-B6</f>
        <v>65573.8</v>
      </c>
      <c r="E6" s="54">
        <f>C6/B6*100-100</f>
        <v>62.873568839068525</v>
      </c>
    </row>
    <row r="7" spans="1:5" ht="15">
      <c r="A7" s="8" t="s">
        <v>54</v>
      </c>
      <c r="B7" s="9">
        <v>27503.7</v>
      </c>
      <c r="C7" s="9">
        <v>43631.3</v>
      </c>
      <c r="D7" s="83">
        <f>C7-B7</f>
        <v>16127.600000000002</v>
      </c>
      <c r="E7" s="54">
        <f>C7/B7*100-100</f>
        <v>58.63792871504563</v>
      </c>
    </row>
    <row r="8" spans="1:5" ht="15">
      <c r="A8" s="8" t="s">
        <v>53</v>
      </c>
      <c r="B8" s="9">
        <v>19821.8</v>
      </c>
      <c r="C8" s="9">
        <v>40888.6</v>
      </c>
      <c r="D8" s="83">
        <f>C8-B8</f>
        <v>21066.8</v>
      </c>
      <c r="E8" s="54">
        <f>C8/B8*100-100</f>
        <v>106.2809633837492</v>
      </c>
    </row>
    <row r="9" spans="1:5" ht="15">
      <c r="A9" s="8" t="s">
        <v>63</v>
      </c>
      <c r="B9" s="9">
        <v>12686</v>
      </c>
      <c r="C9" s="9">
        <v>32376.3</v>
      </c>
      <c r="D9" s="83">
        <f>C9-B9</f>
        <v>19690.3</v>
      </c>
      <c r="E9" s="54">
        <f>C9/B9*100-100</f>
        <v>155.2128330443008</v>
      </c>
    </row>
    <row r="10" spans="1:5" ht="15">
      <c r="A10" s="82" t="s">
        <v>67</v>
      </c>
      <c r="B10" s="9">
        <v>14373.7</v>
      </c>
      <c r="C10" s="9">
        <v>32012.1</v>
      </c>
      <c r="D10" s="83">
        <f>C10-B10</f>
        <v>17638.399999999998</v>
      </c>
      <c r="E10" s="54">
        <f>C10/B10*100-100</f>
        <v>122.71301056791222</v>
      </c>
    </row>
    <row r="11" spans="1:5" ht="30">
      <c r="A11" s="82" t="s">
        <v>60</v>
      </c>
      <c r="B11" s="9">
        <v>19174.8</v>
      </c>
      <c r="C11" s="9">
        <v>26099.4</v>
      </c>
      <c r="D11" s="83">
        <f>C11-B11</f>
        <v>6924.600000000002</v>
      </c>
      <c r="E11" s="54">
        <f>C11/B11*100-100</f>
        <v>36.11302334313788</v>
      </c>
    </row>
    <row r="12" spans="1:5" ht="15">
      <c r="A12" s="82" t="s">
        <v>59</v>
      </c>
      <c r="B12" s="9">
        <v>12090.8</v>
      </c>
      <c r="C12" s="9">
        <v>24651.3</v>
      </c>
      <c r="D12" s="83">
        <f>C12-B12</f>
        <v>12560.5</v>
      </c>
      <c r="E12" s="54">
        <f>C12/B12*100-100</f>
        <v>103.88477189267874</v>
      </c>
    </row>
    <row r="13" spans="1:5" ht="15">
      <c r="A13" s="82" t="s">
        <v>68</v>
      </c>
      <c r="B13" s="9">
        <v>4642.5</v>
      </c>
      <c r="C13" s="9">
        <v>14653.4</v>
      </c>
      <c r="D13" s="83">
        <f>C13-B13</f>
        <v>10010.9</v>
      </c>
      <c r="E13" s="54">
        <f>C13/B13*100-100</f>
        <v>215.63597199784596</v>
      </c>
    </row>
    <row r="14" spans="1:5" ht="15">
      <c r="A14" s="8" t="s">
        <v>64</v>
      </c>
      <c r="B14" s="9">
        <v>6704.7</v>
      </c>
      <c r="C14" s="9">
        <v>9142.6</v>
      </c>
      <c r="D14" s="83">
        <f>C14-B14</f>
        <v>2437.9000000000005</v>
      </c>
      <c r="E14" s="54">
        <f>C14/B14*100-100</f>
        <v>36.36106015183381</v>
      </c>
    </row>
    <row r="15" spans="1:5" ht="15">
      <c r="A15" s="82" t="s">
        <v>66</v>
      </c>
      <c r="B15" s="9">
        <v>5950</v>
      </c>
      <c r="C15" s="9">
        <v>7599.4</v>
      </c>
      <c r="D15" s="83">
        <f>C15-B15</f>
        <v>1649.3999999999996</v>
      </c>
      <c r="E15" s="54">
        <f>C15/B15*100-100</f>
        <v>27.72100840336134</v>
      </c>
    </row>
    <row r="16" spans="1:5" ht="15">
      <c r="A16" s="8" t="s">
        <v>62</v>
      </c>
      <c r="B16" s="9">
        <v>5513.7</v>
      </c>
      <c r="C16" s="9">
        <v>4630.4</v>
      </c>
      <c r="D16" s="83">
        <f>C16-B16</f>
        <v>-883.3000000000002</v>
      </c>
      <c r="E16" s="54">
        <f>C16/B16*100-100</f>
        <v>-16.02009539873407</v>
      </c>
    </row>
    <row r="17" spans="1:5" ht="30">
      <c r="A17" s="8" t="s">
        <v>65</v>
      </c>
      <c r="B17" s="9">
        <v>354.5</v>
      </c>
      <c r="C17" s="9">
        <v>1485.7</v>
      </c>
      <c r="D17" s="83">
        <f>C17-B17</f>
        <v>1131.2</v>
      </c>
      <c r="E17" s="54">
        <f>C17/B17*100-100</f>
        <v>319.09732016925244</v>
      </c>
    </row>
    <row r="18" spans="1:5" ht="15">
      <c r="A18" s="8" t="s">
        <v>51</v>
      </c>
      <c r="B18" s="9">
        <v>559.8</v>
      </c>
      <c r="C18" s="9">
        <v>1108.8</v>
      </c>
      <c r="D18" s="83">
        <f>C18-B18</f>
        <v>549</v>
      </c>
      <c r="E18" s="54">
        <f>C18/B18*100-100</f>
        <v>98.07073954983923</v>
      </c>
    </row>
    <row r="19" spans="1:2" ht="13.5">
      <c r="A19" s="5"/>
      <c r="B19" s="5"/>
    </row>
    <row r="20" spans="1:2" ht="13.5">
      <c r="A20" s="5"/>
      <c r="B20" s="5"/>
    </row>
  </sheetData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J19" sqref="J19"/>
    </sheetView>
  </sheetViews>
  <sheetFormatPr defaultColWidth="8.875" defaultRowHeight="12.75"/>
  <cols>
    <col min="1" max="1" width="31.50390625" style="18" customWidth="1"/>
    <col min="2" max="2" width="16.875" style="18" customWidth="1"/>
    <col min="3" max="3" width="17.125" style="18" customWidth="1"/>
    <col min="4" max="4" width="15.50390625" style="18" customWidth="1"/>
    <col min="5" max="5" width="17.00390625" style="18" customWidth="1"/>
    <col min="6" max="6" width="17.50390625" style="18" customWidth="1"/>
    <col min="7" max="7" width="18.125" style="18" customWidth="1"/>
    <col min="8" max="8" width="17.875" style="18" customWidth="1"/>
    <col min="9" max="16384" width="8.875" style="18" customWidth="1"/>
  </cols>
  <sheetData>
    <row r="1" spans="1:8" ht="13.5">
      <c r="A1" s="55" t="s">
        <v>15</v>
      </c>
      <c r="B1" s="55"/>
      <c r="C1" s="55"/>
      <c r="D1" s="55"/>
      <c r="E1" s="55"/>
      <c r="F1" s="55"/>
      <c r="G1" s="55"/>
      <c r="H1" s="55"/>
    </row>
    <row r="2" spans="1:8" ht="13.5" customHeight="1">
      <c r="A2" s="56"/>
      <c r="B2" s="58" t="s">
        <v>0</v>
      </c>
      <c r="C2" s="59" t="s">
        <v>1</v>
      </c>
      <c r="D2" s="59"/>
      <c r="E2" s="59"/>
      <c r="F2" s="59"/>
      <c r="G2" s="59"/>
      <c r="H2" s="59"/>
    </row>
    <row r="3" spans="1:8" ht="33" customHeight="1">
      <c r="A3" s="57"/>
      <c r="B3" s="58"/>
      <c r="C3" s="19" t="s">
        <v>2</v>
      </c>
      <c r="D3" s="19" t="s">
        <v>3</v>
      </c>
      <c r="E3" s="19" t="s">
        <v>4</v>
      </c>
      <c r="F3" s="12" t="s">
        <v>5</v>
      </c>
      <c r="G3" s="19" t="s">
        <v>6</v>
      </c>
      <c r="H3" s="19" t="s">
        <v>7</v>
      </c>
    </row>
    <row r="4" spans="1:8" s="38" customFormat="1" ht="15">
      <c r="A4" s="34" t="s">
        <v>8</v>
      </c>
      <c r="B4" s="35"/>
      <c r="C4" s="36"/>
      <c r="D4" s="35"/>
      <c r="E4" s="37"/>
      <c r="F4" s="35"/>
      <c r="G4" s="36"/>
      <c r="H4" s="35"/>
    </row>
    <row r="5" spans="1:8" s="38" customFormat="1" ht="13.5">
      <c r="A5" s="39">
        <v>2010</v>
      </c>
      <c r="B5" s="35">
        <v>368915</v>
      </c>
      <c r="C5" s="36">
        <v>89375</v>
      </c>
      <c r="D5" s="35">
        <v>224641</v>
      </c>
      <c r="E5" s="36">
        <v>16516</v>
      </c>
      <c r="F5" s="35">
        <v>12734</v>
      </c>
      <c r="G5" s="36">
        <v>14347</v>
      </c>
      <c r="H5" s="35">
        <v>11302</v>
      </c>
    </row>
    <row r="6" spans="1:8" s="38" customFormat="1" ht="13.5">
      <c r="A6" s="39">
        <v>2011</v>
      </c>
      <c r="B6" s="35">
        <v>374746</v>
      </c>
      <c r="C6" s="36">
        <v>89733</v>
      </c>
      <c r="D6" s="35">
        <v>226492</v>
      </c>
      <c r="E6" s="36">
        <v>16793</v>
      </c>
      <c r="F6" s="35">
        <v>12933</v>
      </c>
      <c r="G6" s="36">
        <v>16967</v>
      </c>
      <c r="H6" s="35">
        <v>11828</v>
      </c>
    </row>
    <row r="7" spans="1:8" s="38" customFormat="1" ht="13.5">
      <c r="A7" s="39">
        <v>2012</v>
      </c>
      <c r="B7" s="35">
        <v>372620</v>
      </c>
      <c r="C7" s="36">
        <v>88704</v>
      </c>
      <c r="D7" s="35">
        <v>225118</v>
      </c>
      <c r="E7" s="36">
        <v>16595</v>
      </c>
      <c r="F7" s="35">
        <v>12288</v>
      </c>
      <c r="G7" s="36">
        <v>17284</v>
      </c>
      <c r="H7" s="35">
        <v>12631</v>
      </c>
    </row>
    <row r="8" spans="1:8" s="38" customFormat="1" ht="13.5">
      <c r="A8" s="39">
        <v>2013</v>
      </c>
      <c r="B8" s="35">
        <v>369015</v>
      </c>
      <c r="C8" s="36">
        <v>85588</v>
      </c>
      <c r="D8" s="35">
        <v>225082</v>
      </c>
      <c r="E8" s="36">
        <v>16352</v>
      </c>
      <c r="F8" s="35">
        <v>11869</v>
      </c>
      <c r="G8" s="36">
        <v>18384</v>
      </c>
      <c r="H8" s="35">
        <v>11740</v>
      </c>
    </row>
    <row r="9" spans="1:8" s="38" customFormat="1" ht="13.5">
      <c r="A9" s="39">
        <v>2014</v>
      </c>
      <c r="B9" s="35">
        <v>373905</v>
      </c>
      <c r="C9" s="36">
        <v>88370</v>
      </c>
      <c r="D9" s="35">
        <v>226682</v>
      </c>
      <c r="E9" s="36">
        <v>15714</v>
      </c>
      <c r="F9" s="35">
        <v>11869</v>
      </c>
      <c r="G9" s="36">
        <v>18705</v>
      </c>
      <c r="H9" s="35">
        <v>12565</v>
      </c>
    </row>
    <row r="10" spans="1:8" s="38" customFormat="1" ht="13.5">
      <c r="A10" s="39">
        <v>2015</v>
      </c>
      <c r="B10" s="35">
        <v>379411</v>
      </c>
      <c r="C10" s="36">
        <v>86722</v>
      </c>
      <c r="D10" s="35">
        <v>231809</v>
      </c>
      <c r="E10" s="36">
        <v>15819</v>
      </c>
      <c r="F10" s="35">
        <v>11296</v>
      </c>
      <c r="G10" s="36">
        <v>20874</v>
      </c>
      <c r="H10" s="35">
        <v>12891</v>
      </c>
    </row>
    <row r="11" spans="1:8" s="38" customFormat="1" ht="13.5">
      <c r="A11" s="39">
        <v>2016</v>
      </c>
      <c r="B11" s="35">
        <v>370379</v>
      </c>
      <c r="C11" s="36">
        <v>85979</v>
      </c>
      <c r="D11" s="35">
        <v>225038</v>
      </c>
      <c r="E11" s="36">
        <v>16137</v>
      </c>
      <c r="F11" s="35">
        <v>11066</v>
      </c>
      <c r="G11" s="36">
        <v>19831</v>
      </c>
      <c r="H11" s="35">
        <v>12328</v>
      </c>
    </row>
    <row r="12" spans="1:8" s="38" customFormat="1" ht="13.5">
      <c r="A12" s="39">
        <v>2017</v>
      </c>
      <c r="B12" s="35">
        <v>359793</v>
      </c>
      <c r="C12" s="36">
        <v>79980</v>
      </c>
      <c r="D12" s="40">
        <v>224111</v>
      </c>
      <c r="E12" s="35">
        <v>14942</v>
      </c>
      <c r="F12" s="35">
        <v>10343</v>
      </c>
      <c r="G12" s="36">
        <v>18126</v>
      </c>
      <c r="H12" s="35">
        <v>12291</v>
      </c>
    </row>
    <row r="13" spans="1:8" s="38" customFormat="1" ht="13.5">
      <c r="A13" s="39">
        <v>2018</v>
      </c>
      <c r="B13" s="35">
        <v>347854</v>
      </c>
      <c r="C13" s="36">
        <v>78661</v>
      </c>
      <c r="D13" s="35">
        <v>214233</v>
      </c>
      <c r="E13" s="36">
        <v>14327</v>
      </c>
      <c r="F13" s="35">
        <v>9575</v>
      </c>
      <c r="G13" s="36">
        <v>19046</v>
      </c>
      <c r="H13" s="35">
        <v>12012</v>
      </c>
    </row>
    <row r="14" spans="1:8" s="38" customFormat="1" ht="15">
      <c r="A14" s="39" t="s">
        <v>13</v>
      </c>
      <c r="B14" s="41">
        <f>B13-B5</f>
        <v>-21061</v>
      </c>
      <c r="C14" s="41">
        <f aca="true" t="shared" si="0" ref="C14:H14">C13-C5</f>
        <v>-10714</v>
      </c>
      <c r="D14" s="41">
        <f t="shared" si="0"/>
        <v>-10408</v>
      </c>
      <c r="E14" s="41">
        <f t="shared" si="0"/>
        <v>-2189</v>
      </c>
      <c r="F14" s="41">
        <f t="shared" si="0"/>
        <v>-3159</v>
      </c>
      <c r="G14" s="41">
        <f t="shared" si="0"/>
        <v>4699</v>
      </c>
      <c r="H14" s="41">
        <f t="shared" si="0"/>
        <v>710</v>
      </c>
    </row>
    <row r="15" spans="1:8" ht="15">
      <c r="A15" s="20" t="s">
        <v>14</v>
      </c>
      <c r="B15" s="21"/>
      <c r="C15" s="21"/>
      <c r="D15" s="21"/>
      <c r="E15" s="21"/>
      <c r="F15" s="21"/>
      <c r="G15" s="21"/>
      <c r="H15" s="21"/>
    </row>
    <row r="16" spans="1:8" ht="13.5">
      <c r="A16" s="22">
        <v>2010</v>
      </c>
      <c r="B16" s="23">
        <f aca="true" t="shared" si="1" ref="B16:H16">B5-B27</f>
        <v>263801</v>
      </c>
      <c r="C16" s="23">
        <f t="shared" si="1"/>
        <v>43460</v>
      </c>
      <c r="D16" s="23">
        <f t="shared" si="1"/>
        <v>198761</v>
      </c>
      <c r="E16" s="23">
        <f t="shared" si="1"/>
        <v>4996</v>
      </c>
      <c r="F16" s="23">
        <f t="shared" si="1"/>
        <v>6188</v>
      </c>
      <c r="G16" s="23">
        <f t="shared" si="1"/>
        <v>6429</v>
      </c>
      <c r="H16" s="23">
        <f t="shared" si="1"/>
        <v>3967</v>
      </c>
    </row>
    <row r="17" spans="1:8" ht="13.5">
      <c r="A17" s="22">
        <v>2011</v>
      </c>
      <c r="B17" s="23">
        <f aca="true" t="shared" si="2" ref="B17:B24">B6-B28</f>
        <v>265253</v>
      </c>
      <c r="C17" s="23">
        <f aca="true" t="shared" si="3" ref="C17:H24">C6-C28</f>
        <v>43099</v>
      </c>
      <c r="D17" s="23">
        <f t="shared" si="3"/>
        <v>200015</v>
      </c>
      <c r="E17" s="23">
        <f t="shared" si="3"/>
        <v>5099</v>
      </c>
      <c r="F17" s="23">
        <f t="shared" si="3"/>
        <v>6022</v>
      </c>
      <c r="G17" s="23">
        <f t="shared" si="3"/>
        <v>6984</v>
      </c>
      <c r="H17" s="23">
        <f t="shared" si="3"/>
        <v>4034</v>
      </c>
    </row>
    <row r="18" spans="1:8" ht="13.5">
      <c r="A18" s="22">
        <v>2012</v>
      </c>
      <c r="B18" s="23">
        <f t="shared" si="2"/>
        <v>263290</v>
      </c>
      <c r="C18" s="23">
        <f t="shared" si="3"/>
        <v>42239</v>
      </c>
      <c r="D18" s="23">
        <f t="shared" si="3"/>
        <v>199036</v>
      </c>
      <c r="E18" s="23">
        <f t="shared" si="3"/>
        <v>5394</v>
      </c>
      <c r="F18" s="23">
        <f t="shared" si="3"/>
        <v>5562</v>
      </c>
      <c r="G18" s="23">
        <f t="shared" si="3"/>
        <v>6842</v>
      </c>
      <c r="H18" s="23">
        <f t="shared" si="3"/>
        <v>4217</v>
      </c>
    </row>
    <row r="19" spans="1:8" ht="13.5">
      <c r="A19" s="22">
        <v>2013</v>
      </c>
      <c r="B19" s="23">
        <f t="shared" si="2"/>
        <v>260767</v>
      </c>
      <c r="C19" s="23">
        <f t="shared" si="3"/>
        <v>40159</v>
      </c>
      <c r="D19" s="23">
        <f t="shared" si="3"/>
        <v>198791</v>
      </c>
      <c r="E19" s="23">
        <f t="shared" si="3"/>
        <v>4936</v>
      </c>
      <c r="F19" s="23">
        <f t="shared" si="3"/>
        <v>5597</v>
      </c>
      <c r="G19" s="23">
        <f t="shared" si="3"/>
        <v>7311</v>
      </c>
      <c r="H19" s="23">
        <f t="shared" si="3"/>
        <v>3973</v>
      </c>
    </row>
    <row r="20" spans="1:8" ht="13.5">
      <c r="A20" s="22">
        <v>2014</v>
      </c>
      <c r="B20" s="23">
        <f t="shared" si="2"/>
        <v>264307</v>
      </c>
      <c r="C20" s="23">
        <f t="shared" si="3"/>
        <v>42115</v>
      </c>
      <c r="D20" s="23">
        <f t="shared" si="3"/>
        <v>200560</v>
      </c>
      <c r="E20" s="23">
        <f t="shared" si="3"/>
        <v>4846</v>
      </c>
      <c r="F20" s="23">
        <f t="shared" si="3"/>
        <v>5536</v>
      </c>
      <c r="G20" s="23">
        <f t="shared" si="3"/>
        <v>7055</v>
      </c>
      <c r="H20" s="23">
        <f t="shared" si="3"/>
        <v>4195</v>
      </c>
    </row>
    <row r="21" spans="1:8" ht="13.5">
      <c r="A21" s="22">
        <v>2015</v>
      </c>
      <c r="B21" s="23">
        <f t="shared" si="2"/>
        <v>267878</v>
      </c>
      <c r="C21" s="23">
        <f t="shared" si="3"/>
        <v>40764</v>
      </c>
      <c r="D21" s="23">
        <f t="shared" si="3"/>
        <v>205020</v>
      </c>
      <c r="E21" s="23">
        <f t="shared" si="3"/>
        <v>5112</v>
      </c>
      <c r="F21" s="23">
        <f t="shared" si="3"/>
        <v>5153</v>
      </c>
      <c r="G21" s="23">
        <f t="shared" si="3"/>
        <v>7566</v>
      </c>
      <c r="H21" s="23">
        <f t="shared" si="3"/>
        <v>4263</v>
      </c>
    </row>
    <row r="22" spans="1:8" ht="13.5">
      <c r="A22" s="22">
        <v>2016</v>
      </c>
      <c r="B22" s="23">
        <f t="shared" si="2"/>
        <v>258846</v>
      </c>
      <c r="C22" s="23">
        <f t="shared" si="3"/>
        <v>40021</v>
      </c>
      <c r="D22" s="23">
        <f t="shared" si="3"/>
        <v>198249</v>
      </c>
      <c r="E22" s="23">
        <f t="shared" si="3"/>
        <v>5430</v>
      </c>
      <c r="F22" s="23">
        <f t="shared" si="3"/>
        <v>4923</v>
      </c>
      <c r="G22" s="23">
        <f t="shared" si="3"/>
        <v>6523</v>
      </c>
      <c r="H22" s="23">
        <f t="shared" si="3"/>
        <v>3700</v>
      </c>
    </row>
    <row r="23" spans="1:8" ht="13.5">
      <c r="A23" s="22">
        <v>2017</v>
      </c>
      <c r="B23" s="23">
        <f t="shared" si="2"/>
        <v>256466</v>
      </c>
      <c r="C23" s="23">
        <f t="shared" si="3"/>
        <v>36774</v>
      </c>
      <c r="D23" s="23">
        <f t="shared" si="3"/>
        <v>199095</v>
      </c>
      <c r="E23" s="23">
        <f t="shared" si="3"/>
        <v>5188</v>
      </c>
      <c r="F23" s="23">
        <f t="shared" si="3"/>
        <v>4776</v>
      </c>
      <c r="G23" s="23">
        <f t="shared" si="3"/>
        <v>6589</v>
      </c>
      <c r="H23" s="23">
        <f t="shared" si="3"/>
        <v>4044</v>
      </c>
    </row>
    <row r="24" spans="1:8" ht="13.5">
      <c r="A24" s="22">
        <v>2018</v>
      </c>
      <c r="B24" s="23">
        <f t="shared" si="2"/>
        <v>247524</v>
      </c>
      <c r="C24" s="23">
        <f t="shared" si="3"/>
        <v>36555</v>
      </c>
      <c r="D24" s="23">
        <f>D13-D35</f>
        <v>190158</v>
      </c>
      <c r="E24" s="23">
        <f>E13-E35</f>
        <v>5015</v>
      </c>
      <c r="F24" s="23">
        <f>F13-F35</f>
        <v>4392</v>
      </c>
      <c r="G24" s="23">
        <f>G13-G35</f>
        <v>7214</v>
      </c>
      <c r="H24" s="23">
        <f>H13-H35</f>
        <v>4190</v>
      </c>
    </row>
    <row r="25" spans="1:8" ht="15">
      <c r="A25" s="22" t="s">
        <v>13</v>
      </c>
      <c r="B25" s="21">
        <f>B24-B16</f>
        <v>-16277</v>
      </c>
      <c r="C25" s="21">
        <f aca="true" t="shared" si="4" ref="C25:H25">C24-C16</f>
        <v>-6905</v>
      </c>
      <c r="D25" s="21">
        <f t="shared" si="4"/>
        <v>-8603</v>
      </c>
      <c r="E25" s="21">
        <f t="shared" si="4"/>
        <v>19</v>
      </c>
      <c r="F25" s="21">
        <f t="shared" si="4"/>
        <v>-1796</v>
      </c>
      <c r="G25" s="21">
        <f t="shared" si="4"/>
        <v>785</v>
      </c>
      <c r="H25" s="21">
        <f t="shared" si="4"/>
        <v>223</v>
      </c>
    </row>
    <row r="26" spans="1:8" ht="15" customHeight="1">
      <c r="A26" s="20" t="s">
        <v>9</v>
      </c>
      <c r="B26" s="24"/>
      <c r="C26" s="24"/>
      <c r="D26" s="24"/>
      <c r="E26" s="24"/>
      <c r="F26" s="24"/>
      <c r="G26" s="24"/>
      <c r="H26" s="24"/>
    </row>
    <row r="27" spans="1:8" ht="13.5">
      <c r="A27" s="22">
        <v>2010</v>
      </c>
      <c r="B27" s="24">
        <v>105114</v>
      </c>
      <c r="C27" s="25">
        <v>45915</v>
      </c>
      <c r="D27" s="24">
        <v>25880</v>
      </c>
      <c r="E27" s="25">
        <v>11520</v>
      </c>
      <c r="F27" s="24">
        <v>6546</v>
      </c>
      <c r="G27" s="25">
        <v>7918</v>
      </c>
      <c r="H27" s="24">
        <v>7335</v>
      </c>
    </row>
    <row r="28" spans="1:8" ht="13.5">
      <c r="A28" s="22">
        <v>2011</v>
      </c>
      <c r="B28" s="24">
        <v>109493</v>
      </c>
      <c r="C28" s="25">
        <v>46634</v>
      </c>
      <c r="D28" s="24">
        <v>26477</v>
      </c>
      <c r="E28" s="25">
        <v>11694</v>
      </c>
      <c r="F28" s="24">
        <v>6911</v>
      </c>
      <c r="G28" s="25">
        <v>9983</v>
      </c>
      <c r="H28" s="24">
        <v>7794</v>
      </c>
    </row>
    <row r="29" spans="1:8" ht="13.5">
      <c r="A29" s="22">
        <v>2012</v>
      </c>
      <c r="B29" s="24">
        <v>109330</v>
      </c>
      <c r="C29" s="25">
        <v>46465</v>
      </c>
      <c r="D29" s="24">
        <v>26082</v>
      </c>
      <c r="E29" s="25">
        <v>11201</v>
      </c>
      <c r="F29" s="24">
        <v>6726</v>
      </c>
      <c r="G29" s="25">
        <v>10442</v>
      </c>
      <c r="H29" s="24">
        <v>8414</v>
      </c>
    </row>
    <row r="30" spans="1:8" ht="13.5">
      <c r="A30" s="22">
        <v>2013</v>
      </c>
      <c r="B30" s="24">
        <v>108248</v>
      </c>
      <c r="C30" s="25">
        <v>45429</v>
      </c>
      <c r="D30" s="24">
        <v>26291</v>
      </c>
      <c r="E30" s="25">
        <v>11416</v>
      </c>
      <c r="F30" s="24">
        <v>6272</v>
      </c>
      <c r="G30" s="25">
        <v>11073</v>
      </c>
      <c r="H30" s="24">
        <v>7767</v>
      </c>
    </row>
    <row r="31" spans="1:8" ht="13.5">
      <c r="A31" s="22">
        <v>2014</v>
      </c>
      <c r="B31" s="24">
        <v>109598</v>
      </c>
      <c r="C31" s="25">
        <v>46255</v>
      </c>
      <c r="D31" s="24">
        <v>26122</v>
      </c>
      <c r="E31" s="25">
        <v>10868</v>
      </c>
      <c r="F31" s="24">
        <v>6333</v>
      </c>
      <c r="G31" s="25">
        <v>11650</v>
      </c>
      <c r="H31" s="24">
        <v>8370</v>
      </c>
    </row>
    <row r="32" spans="1:8" ht="13.5">
      <c r="A32" s="22">
        <v>2015</v>
      </c>
      <c r="B32" s="24">
        <v>111533</v>
      </c>
      <c r="C32" s="25">
        <v>45958</v>
      </c>
      <c r="D32" s="24">
        <v>26789</v>
      </c>
      <c r="E32" s="25">
        <v>10707</v>
      </c>
      <c r="F32" s="24">
        <v>6143</v>
      </c>
      <c r="G32" s="25">
        <v>13308</v>
      </c>
      <c r="H32" s="24">
        <v>8628</v>
      </c>
    </row>
    <row r="33" spans="1:8" ht="13.5">
      <c r="A33" s="22">
        <v>2016</v>
      </c>
      <c r="B33" s="26">
        <f aca="true" t="shared" si="5" ref="B33:H33">B44+B55</f>
        <v>111533</v>
      </c>
      <c r="C33" s="27">
        <f t="shared" si="5"/>
        <v>45958</v>
      </c>
      <c r="D33" s="26">
        <f t="shared" si="5"/>
        <v>26789</v>
      </c>
      <c r="E33" s="27">
        <f t="shared" si="5"/>
        <v>10707</v>
      </c>
      <c r="F33" s="26">
        <f t="shared" si="5"/>
        <v>6143</v>
      </c>
      <c r="G33" s="27">
        <f t="shared" si="5"/>
        <v>13308</v>
      </c>
      <c r="H33" s="26">
        <f t="shared" si="5"/>
        <v>8628</v>
      </c>
    </row>
    <row r="34" spans="1:8" ht="13.5">
      <c r="A34" s="22">
        <v>2017</v>
      </c>
      <c r="B34" s="26">
        <v>103327</v>
      </c>
      <c r="C34" s="27">
        <v>43206</v>
      </c>
      <c r="D34" s="26">
        <v>25016</v>
      </c>
      <c r="E34" s="27">
        <v>9754</v>
      </c>
      <c r="F34" s="26">
        <v>5567</v>
      </c>
      <c r="G34" s="27">
        <v>11537</v>
      </c>
      <c r="H34" s="26">
        <v>8247</v>
      </c>
    </row>
    <row r="35" spans="1:8" ht="13.5">
      <c r="A35" s="22">
        <v>2018</v>
      </c>
      <c r="B35" s="24">
        <v>100330</v>
      </c>
      <c r="C35" s="24">
        <v>42106</v>
      </c>
      <c r="D35" s="24">
        <v>24075</v>
      </c>
      <c r="E35" s="24">
        <v>9312</v>
      </c>
      <c r="F35" s="24">
        <v>5183</v>
      </c>
      <c r="G35" s="24">
        <v>11832</v>
      </c>
      <c r="H35" s="24">
        <v>7822</v>
      </c>
    </row>
    <row r="36" spans="1:8" ht="15">
      <c r="A36" s="22" t="s">
        <v>13</v>
      </c>
      <c r="B36" s="21">
        <f>B35-B27</f>
        <v>-4784</v>
      </c>
      <c r="C36" s="21">
        <f aca="true" t="shared" si="6" ref="C36:H36">C35-C27</f>
        <v>-3809</v>
      </c>
      <c r="D36" s="21">
        <f t="shared" si="6"/>
        <v>-1805</v>
      </c>
      <c r="E36" s="21">
        <f t="shared" si="6"/>
        <v>-2208</v>
      </c>
      <c r="F36" s="21">
        <f t="shared" si="6"/>
        <v>-1363</v>
      </c>
      <c r="G36" s="21">
        <f t="shared" si="6"/>
        <v>3914</v>
      </c>
      <c r="H36" s="21">
        <f t="shared" si="6"/>
        <v>487</v>
      </c>
    </row>
    <row r="37" spans="1:8" ht="15">
      <c r="A37" s="20" t="s">
        <v>10</v>
      </c>
      <c r="B37" s="28"/>
      <c r="C37" s="28"/>
      <c r="D37" s="28"/>
      <c r="E37" s="28"/>
      <c r="F37" s="28"/>
      <c r="G37" s="28"/>
      <c r="H37" s="28"/>
    </row>
    <row r="38" spans="1:8" ht="15">
      <c r="A38" s="29" t="s">
        <v>11</v>
      </c>
      <c r="B38" s="24"/>
      <c r="C38" s="25"/>
      <c r="D38" s="24"/>
      <c r="E38" s="25"/>
      <c r="F38" s="24"/>
      <c r="G38" s="25"/>
      <c r="H38" s="24"/>
    </row>
    <row r="39" spans="1:8" ht="13.5">
      <c r="A39" s="22">
        <v>2010</v>
      </c>
      <c r="B39" s="24">
        <v>26789</v>
      </c>
      <c r="C39" s="25">
        <v>12251</v>
      </c>
      <c r="D39" s="24">
        <v>4620</v>
      </c>
      <c r="E39" s="25">
        <v>4045</v>
      </c>
      <c r="F39" s="24">
        <v>1542</v>
      </c>
      <c r="G39" s="25">
        <v>2057</v>
      </c>
      <c r="H39" s="24">
        <v>2274</v>
      </c>
    </row>
    <row r="40" spans="1:8" ht="13.5">
      <c r="A40" s="22">
        <v>2011</v>
      </c>
      <c r="B40" s="24">
        <v>27675</v>
      </c>
      <c r="C40" s="25">
        <v>12345</v>
      </c>
      <c r="D40" s="24">
        <v>4737</v>
      </c>
      <c r="E40" s="25">
        <v>4158</v>
      </c>
      <c r="F40" s="24">
        <v>1663</v>
      </c>
      <c r="G40" s="25">
        <v>2410</v>
      </c>
      <c r="H40" s="24">
        <v>2362</v>
      </c>
    </row>
    <row r="41" spans="1:8" ht="13.5">
      <c r="A41" s="22">
        <v>2012</v>
      </c>
      <c r="B41" s="24">
        <v>27784</v>
      </c>
      <c r="C41" s="25">
        <v>12397</v>
      </c>
      <c r="D41" s="24">
        <v>4757</v>
      </c>
      <c r="E41" s="25">
        <v>4001</v>
      </c>
      <c r="F41" s="24">
        <v>1688</v>
      </c>
      <c r="G41" s="25">
        <v>2501</v>
      </c>
      <c r="H41" s="24">
        <v>2440</v>
      </c>
    </row>
    <row r="42" spans="1:8" ht="13.5">
      <c r="A42" s="22">
        <v>2013</v>
      </c>
      <c r="B42" s="24">
        <v>27485</v>
      </c>
      <c r="C42" s="25">
        <v>12163</v>
      </c>
      <c r="D42" s="24">
        <v>4777</v>
      </c>
      <c r="E42" s="25">
        <v>4053</v>
      </c>
      <c r="F42" s="24">
        <v>1565</v>
      </c>
      <c r="G42" s="25">
        <v>2638</v>
      </c>
      <c r="H42" s="24">
        <v>2289</v>
      </c>
    </row>
    <row r="43" spans="1:8" ht="13.5">
      <c r="A43" s="22">
        <v>2014</v>
      </c>
      <c r="B43" s="24">
        <v>27969</v>
      </c>
      <c r="C43" s="25">
        <v>12312</v>
      </c>
      <c r="D43" s="24">
        <v>4874</v>
      </c>
      <c r="E43" s="25">
        <v>3907</v>
      </c>
      <c r="F43" s="24">
        <v>1570</v>
      </c>
      <c r="G43" s="25">
        <v>2875</v>
      </c>
      <c r="H43" s="24">
        <v>2431</v>
      </c>
    </row>
    <row r="44" spans="1:8" ht="13.5">
      <c r="A44" s="22">
        <v>2015</v>
      </c>
      <c r="B44" s="24">
        <v>28046</v>
      </c>
      <c r="C44" s="25">
        <v>12233</v>
      </c>
      <c r="D44" s="24">
        <v>4928</v>
      </c>
      <c r="E44" s="25">
        <v>3899</v>
      </c>
      <c r="F44" s="24">
        <v>1551</v>
      </c>
      <c r="G44" s="25">
        <v>2951</v>
      </c>
      <c r="H44" s="24">
        <v>2484</v>
      </c>
    </row>
    <row r="45" spans="1:8" ht="13.5">
      <c r="A45" s="22">
        <v>2016</v>
      </c>
      <c r="B45" s="24">
        <v>27430</v>
      </c>
      <c r="C45" s="25">
        <v>12083</v>
      </c>
      <c r="D45" s="24">
        <v>4648</v>
      </c>
      <c r="E45" s="25">
        <v>3768</v>
      </c>
      <c r="F45" s="24">
        <v>1487</v>
      </c>
      <c r="G45" s="25">
        <v>2990</v>
      </c>
      <c r="H45" s="24">
        <v>2454</v>
      </c>
    </row>
    <row r="46" spans="1:8" ht="13.5">
      <c r="A46" s="22">
        <v>2017</v>
      </c>
      <c r="B46" s="26">
        <v>26076</v>
      </c>
      <c r="C46" s="25">
        <v>11503</v>
      </c>
      <c r="D46" s="24">
        <v>4435</v>
      </c>
      <c r="E46" s="25">
        <v>3621</v>
      </c>
      <c r="F46" s="24">
        <v>1384</v>
      </c>
      <c r="G46" s="25">
        <v>2726</v>
      </c>
      <c r="H46" s="24">
        <v>2407</v>
      </c>
    </row>
    <row r="47" spans="1:8" ht="13.5">
      <c r="A47" s="22">
        <v>2018</v>
      </c>
      <c r="B47" s="24">
        <v>25288</v>
      </c>
      <c r="C47" s="25">
        <v>11302</v>
      </c>
      <c r="D47" s="24">
        <v>4259</v>
      </c>
      <c r="E47" s="24">
        <v>3365</v>
      </c>
      <c r="F47" s="25">
        <v>1243</v>
      </c>
      <c r="G47" s="24">
        <v>2862</v>
      </c>
      <c r="H47" s="24">
        <v>2257</v>
      </c>
    </row>
    <row r="48" spans="1:8" ht="15">
      <c r="A48" s="22" t="s">
        <v>13</v>
      </c>
      <c r="B48" s="21">
        <f>B47-B39</f>
        <v>-1501</v>
      </c>
      <c r="C48" s="21">
        <f aca="true" t="shared" si="7" ref="C48:H48">C47-C39</f>
        <v>-949</v>
      </c>
      <c r="D48" s="21">
        <f t="shared" si="7"/>
        <v>-361</v>
      </c>
      <c r="E48" s="21">
        <f t="shared" si="7"/>
        <v>-680</v>
      </c>
      <c r="F48" s="21">
        <f t="shared" si="7"/>
        <v>-299</v>
      </c>
      <c r="G48" s="21">
        <f t="shared" si="7"/>
        <v>805</v>
      </c>
      <c r="H48" s="21">
        <f t="shared" si="7"/>
        <v>-17</v>
      </c>
    </row>
    <row r="49" spans="1:8" ht="15">
      <c r="A49" s="29" t="s">
        <v>12</v>
      </c>
      <c r="B49" s="24"/>
      <c r="C49" s="25"/>
      <c r="D49" s="24"/>
      <c r="E49" s="25"/>
      <c r="F49" s="24"/>
      <c r="G49" s="25"/>
      <c r="H49" s="24"/>
    </row>
    <row r="50" spans="1:8" ht="13.5">
      <c r="A50" s="22">
        <v>2010</v>
      </c>
      <c r="B50" s="24">
        <v>78325</v>
      </c>
      <c r="C50" s="25">
        <v>33664</v>
      </c>
      <c r="D50" s="24">
        <v>21260</v>
      </c>
      <c r="E50" s="25">
        <v>7475</v>
      </c>
      <c r="F50" s="24">
        <v>5004</v>
      </c>
      <c r="G50" s="25">
        <v>5861</v>
      </c>
      <c r="H50" s="24">
        <v>5061</v>
      </c>
    </row>
    <row r="51" spans="1:8" ht="13.5">
      <c r="A51" s="22">
        <v>2011</v>
      </c>
      <c r="B51" s="24">
        <v>81818</v>
      </c>
      <c r="C51" s="25">
        <v>34289</v>
      </c>
      <c r="D51" s="24">
        <v>21740</v>
      </c>
      <c r="E51" s="25">
        <v>7536</v>
      </c>
      <c r="F51" s="24">
        <v>5248</v>
      </c>
      <c r="G51" s="25">
        <v>7573</v>
      </c>
      <c r="H51" s="24">
        <v>5432</v>
      </c>
    </row>
    <row r="52" spans="1:8" ht="13.5">
      <c r="A52" s="22">
        <v>2012</v>
      </c>
      <c r="B52" s="24">
        <v>81546</v>
      </c>
      <c r="C52" s="25">
        <v>34068</v>
      </c>
      <c r="D52" s="24">
        <v>21325</v>
      </c>
      <c r="E52" s="25">
        <v>7200</v>
      </c>
      <c r="F52" s="24">
        <v>5038</v>
      </c>
      <c r="G52" s="25">
        <v>7941</v>
      </c>
      <c r="H52" s="24">
        <v>5974</v>
      </c>
    </row>
    <row r="53" spans="1:8" ht="13.5">
      <c r="A53" s="22">
        <v>2013</v>
      </c>
      <c r="B53" s="24">
        <v>80763</v>
      </c>
      <c r="C53" s="30">
        <v>33266</v>
      </c>
      <c r="D53" s="24">
        <v>21514</v>
      </c>
      <c r="E53" s="25">
        <v>7363</v>
      </c>
      <c r="F53" s="24">
        <v>4707</v>
      </c>
      <c r="G53" s="25">
        <v>8435</v>
      </c>
      <c r="H53" s="24">
        <v>5478</v>
      </c>
    </row>
    <row r="54" spans="1:8" ht="13.5">
      <c r="A54" s="22">
        <v>2014</v>
      </c>
      <c r="B54" s="24">
        <v>81629</v>
      </c>
      <c r="C54" s="25">
        <v>33943</v>
      </c>
      <c r="D54" s="24">
        <v>21248</v>
      </c>
      <c r="E54" s="25">
        <v>6961</v>
      </c>
      <c r="F54" s="24">
        <v>4763</v>
      </c>
      <c r="G54" s="25">
        <v>8775</v>
      </c>
      <c r="H54" s="24">
        <v>5939</v>
      </c>
    </row>
    <row r="55" spans="1:8" ht="13.5">
      <c r="A55" s="22">
        <v>2015</v>
      </c>
      <c r="B55" s="24">
        <v>83487</v>
      </c>
      <c r="C55" s="25">
        <v>33725</v>
      </c>
      <c r="D55" s="24">
        <v>21861</v>
      </c>
      <c r="E55" s="25">
        <v>6808</v>
      </c>
      <c r="F55" s="24">
        <v>4592</v>
      </c>
      <c r="G55" s="25">
        <v>10357</v>
      </c>
      <c r="H55" s="24">
        <v>6144</v>
      </c>
    </row>
    <row r="56" spans="1:8" ht="13.5">
      <c r="A56" s="22">
        <v>2016</v>
      </c>
      <c r="B56" s="24">
        <v>80958</v>
      </c>
      <c r="C56" s="25">
        <v>33087</v>
      </c>
      <c r="D56" s="24">
        <v>21153</v>
      </c>
      <c r="E56" s="25">
        <v>6755</v>
      </c>
      <c r="F56" s="24">
        <v>4483</v>
      </c>
      <c r="G56" s="25">
        <v>9611</v>
      </c>
      <c r="H56" s="24">
        <v>5869</v>
      </c>
    </row>
    <row r="57" spans="1:8" ht="13.5">
      <c r="A57" s="22">
        <v>2017</v>
      </c>
      <c r="B57" s="26">
        <v>77251</v>
      </c>
      <c r="C57" s="25">
        <v>31703</v>
      </c>
      <c r="D57" s="24">
        <v>20581</v>
      </c>
      <c r="E57" s="25">
        <v>6133</v>
      </c>
      <c r="F57" s="24">
        <v>4183</v>
      </c>
      <c r="G57" s="25">
        <v>8811</v>
      </c>
      <c r="H57" s="24">
        <v>5840</v>
      </c>
    </row>
    <row r="58" spans="1:8" ht="13.5">
      <c r="A58" s="31">
        <v>2018</v>
      </c>
      <c r="B58" s="32">
        <v>75042</v>
      </c>
      <c r="C58" s="33">
        <v>30804</v>
      </c>
      <c r="D58" s="32">
        <v>19816</v>
      </c>
      <c r="E58" s="32">
        <v>5947</v>
      </c>
      <c r="F58" s="33">
        <v>3940</v>
      </c>
      <c r="G58" s="32">
        <v>8970</v>
      </c>
      <c r="H58" s="32">
        <v>5565</v>
      </c>
    </row>
    <row r="59" spans="1:8" ht="15">
      <c r="A59" s="22" t="s">
        <v>13</v>
      </c>
      <c r="B59" s="21">
        <f>B58-B50</f>
        <v>-3283</v>
      </c>
      <c r="C59" s="21">
        <f aca="true" t="shared" si="8" ref="C59:H59">C58-C50</f>
        <v>-2860</v>
      </c>
      <c r="D59" s="21">
        <f t="shared" si="8"/>
        <v>-1444</v>
      </c>
      <c r="E59" s="21">
        <f t="shared" si="8"/>
        <v>-1528</v>
      </c>
      <c r="F59" s="21">
        <f t="shared" si="8"/>
        <v>-1064</v>
      </c>
      <c r="G59" s="21">
        <f t="shared" si="8"/>
        <v>3109</v>
      </c>
      <c r="H59" s="21">
        <f t="shared" si="8"/>
        <v>504</v>
      </c>
    </row>
  </sheetData>
  <sheetProtection/>
  <mergeCells count="4">
    <mergeCell ref="A1:H1"/>
    <mergeCell ref="A2:A3"/>
    <mergeCell ref="B2:B3"/>
    <mergeCell ref="C2:H2"/>
  </mergeCells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0"/>
  <sheetViews>
    <sheetView zoomScalePageLayoutView="0" workbookViewId="0" topLeftCell="A1">
      <selection activeCell="AA24" sqref="AA24"/>
    </sheetView>
  </sheetViews>
  <sheetFormatPr defaultColWidth="11.00390625" defaultRowHeight="12.75"/>
  <cols>
    <col min="1" max="1" width="37.375" style="6" customWidth="1"/>
    <col min="2" max="4" width="10.875" style="6" customWidth="1"/>
    <col min="5" max="25" width="0" style="6" hidden="1" customWidth="1"/>
    <col min="26" max="28" width="10.875" style="6" customWidth="1"/>
    <col min="29" max="29" width="11.50390625" style="6" customWidth="1"/>
    <col min="30" max="16384" width="10.875" style="6" customWidth="1"/>
  </cols>
  <sheetData>
    <row r="1" ht="13.5">
      <c r="A1" s="7" t="s">
        <v>44</v>
      </c>
    </row>
    <row r="2" spans="1:29" ht="45">
      <c r="A2" s="45"/>
      <c r="B2" s="43" t="s">
        <v>37</v>
      </c>
      <c r="C2" s="42" t="s">
        <v>39</v>
      </c>
      <c r="D2" s="42" t="s">
        <v>40</v>
      </c>
      <c r="E2" s="46" t="s">
        <v>8</v>
      </c>
      <c r="F2" s="62" t="s">
        <v>16</v>
      </c>
      <c r="G2" s="63"/>
      <c r="H2" s="43" t="s">
        <v>8</v>
      </c>
      <c r="I2" s="60" t="s">
        <v>16</v>
      </c>
      <c r="J2" s="61"/>
      <c r="K2" s="43" t="s">
        <v>8</v>
      </c>
      <c r="L2" s="60" t="s">
        <v>16</v>
      </c>
      <c r="M2" s="61"/>
      <c r="N2" s="43" t="s">
        <v>8</v>
      </c>
      <c r="O2" s="60" t="s">
        <v>16</v>
      </c>
      <c r="P2" s="61"/>
      <c r="Q2" s="43" t="s">
        <v>8</v>
      </c>
      <c r="R2" s="60" t="s">
        <v>16</v>
      </c>
      <c r="S2" s="61"/>
      <c r="T2" s="43" t="s">
        <v>8</v>
      </c>
      <c r="U2" s="60" t="s">
        <v>16</v>
      </c>
      <c r="V2" s="61"/>
      <c r="W2" s="43" t="s">
        <v>8</v>
      </c>
      <c r="X2" s="60" t="s">
        <v>16</v>
      </c>
      <c r="Y2" s="61"/>
      <c r="Z2" s="43" t="s">
        <v>38</v>
      </c>
      <c r="AA2" s="42" t="s">
        <v>41</v>
      </c>
      <c r="AB2" s="42" t="s">
        <v>42</v>
      </c>
      <c r="AC2" s="43" t="s">
        <v>43</v>
      </c>
    </row>
    <row r="3" spans="1:29" s="44" customFormat="1" ht="15">
      <c r="A3" s="47" t="s">
        <v>17</v>
      </c>
      <c r="B3" s="48">
        <v>368915</v>
      </c>
      <c r="C3" s="48">
        <v>26789</v>
      </c>
      <c r="D3" s="48">
        <v>78325</v>
      </c>
      <c r="E3" s="48">
        <v>374746</v>
      </c>
      <c r="F3" s="48">
        <v>27675</v>
      </c>
      <c r="G3" s="48">
        <v>81818</v>
      </c>
      <c r="H3" s="48">
        <v>372620</v>
      </c>
      <c r="I3" s="48">
        <v>27784</v>
      </c>
      <c r="J3" s="48">
        <v>81546</v>
      </c>
      <c r="K3" s="48">
        <v>369015</v>
      </c>
      <c r="L3" s="48">
        <v>27485</v>
      </c>
      <c r="M3" s="48">
        <v>80763</v>
      </c>
      <c r="N3" s="48">
        <v>373905</v>
      </c>
      <c r="O3" s="48">
        <v>27969</v>
      </c>
      <c r="P3" s="48">
        <v>81629</v>
      </c>
      <c r="Q3" s="48">
        <v>379411</v>
      </c>
      <c r="R3" s="48">
        <v>28046</v>
      </c>
      <c r="S3" s="48">
        <v>83487</v>
      </c>
      <c r="T3" s="48">
        <v>370379</v>
      </c>
      <c r="U3" s="48">
        <v>27430</v>
      </c>
      <c r="V3" s="48">
        <v>80958</v>
      </c>
      <c r="W3" s="48">
        <v>359793</v>
      </c>
      <c r="X3" s="48">
        <v>26076</v>
      </c>
      <c r="Y3" s="48">
        <v>77251</v>
      </c>
      <c r="Z3" s="48">
        <v>347854</v>
      </c>
      <c r="AA3" s="48">
        <v>25288</v>
      </c>
      <c r="AB3" s="48">
        <v>75042</v>
      </c>
      <c r="AC3" s="49">
        <f>Z3-B3</f>
        <v>-21061</v>
      </c>
    </row>
    <row r="4" spans="1:29" ht="15">
      <c r="A4" s="13" t="s">
        <v>18</v>
      </c>
      <c r="B4" s="50"/>
      <c r="C4" s="50"/>
      <c r="D4" s="50"/>
      <c r="E4" s="50"/>
      <c r="F4" s="50"/>
      <c r="G4" s="50"/>
      <c r="H4" s="50"/>
      <c r="I4" s="50"/>
      <c r="J4" s="50"/>
      <c r="K4" s="51"/>
      <c r="L4" s="50"/>
      <c r="M4" s="52"/>
      <c r="N4" s="51"/>
      <c r="O4" s="50"/>
      <c r="P4" s="52"/>
      <c r="Q4" s="52"/>
      <c r="R4" s="52"/>
      <c r="S4" s="52"/>
      <c r="T4" s="52"/>
      <c r="U4" s="52"/>
      <c r="V4" s="52"/>
      <c r="W4" s="52"/>
      <c r="X4" s="52"/>
      <c r="Y4" s="52"/>
      <c r="Z4" s="50"/>
      <c r="AA4" s="53"/>
      <c r="AB4" s="53"/>
      <c r="AC4" s="49" t="s">
        <v>25</v>
      </c>
    </row>
    <row r="5" spans="1:29" ht="15">
      <c r="A5" s="15" t="s">
        <v>19</v>
      </c>
      <c r="B5" s="50">
        <v>71194</v>
      </c>
      <c r="C5" s="50">
        <v>52</v>
      </c>
      <c r="D5" s="50">
        <v>4354</v>
      </c>
      <c r="E5" s="52">
        <v>75612</v>
      </c>
      <c r="F5" s="50">
        <v>28</v>
      </c>
      <c r="G5" s="50">
        <v>4894</v>
      </c>
      <c r="H5" s="50">
        <v>75498</v>
      </c>
      <c r="I5" s="50">
        <v>26</v>
      </c>
      <c r="J5" s="50">
        <v>4584</v>
      </c>
      <c r="K5" s="50">
        <v>73869</v>
      </c>
      <c r="L5" s="50">
        <v>28</v>
      </c>
      <c r="M5" s="50">
        <v>4578</v>
      </c>
      <c r="N5" s="50">
        <v>75715</v>
      </c>
      <c r="O5" s="50">
        <v>13</v>
      </c>
      <c r="P5" s="50">
        <v>4660</v>
      </c>
      <c r="Q5" s="50">
        <v>76813</v>
      </c>
      <c r="R5" s="50">
        <v>11</v>
      </c>
      <c r="S5" s="50">
        <v>4408</v>
      </c>
      <c r="T5" s="50">
        <v>71492</v>
      </c>
      <c r="U5" s="50">
        <v>13</v>
      </c>
      <c r="V5" s="50">
        <v>3864</v>
      </c>
      <c r="W5" s="50">
        <v>66376</v>
      </c>
      <c r="X5" s="50">
        <v>32</v>
      </c>
      <c r="Y5" s="50">
        <v>3153</v>
      </c>
      <c r="Z5" s="50">
        <v>60634</v>
      </c>
      <c r="AA5" s="50">
        <v>40</v>
      </c>
      <c r="AB5" s="50">
        <v>2507</v>
      </c>
      <c r="AC5" s="49">
        <f aca="true" t="shared" si="0" ref="AC5:AC10">Z5-B5</f>
        <v>-10560</v>
      </c>
    </row>
    <row r="6" spans="1:29" ht="15">
      <c r="A6" s="15" t="s">
        <v>20</v>
      </c>
      <c r="B6" s="50">
        <v>59910</v>
      </c>
      <c r="C6" s="50">
        <v>632</v>
      </c>
      <c r="D6" s="50">
        <v>15229</v>
      </c>
      <c r="E6" s="52">
        <v>64970</v>
      </c>
      <c r="F6" s="50">
        <v>719</v>
      </c>
      <c r="G6" s="50">
        <v>17503</v>
      </c>
      <c r="H6" s="50">
        <v>68415</v>
      </c>
      <c r="I6" s="50">
        <v>692</v>
      </c>
      <c r="J6" s="50">
        <v>18052</v>
      </c>
      <c r="K6" s="50">
        <v>74961</v>
      </c>
      <c r="L6" s="50">
        <v>723</v>
      </c>
      <c r="M6" s="50">
        <v>18920</v>
      </c>
      <c r="N6" s="50">
        <v>78756</v>
      </c>
      <c r="O6" s="50">
        <v>718</v>
      </c>
      <c r="P6" s="50">
        <v>19839</v>
      </c>
      <c r="Q6" s="50">
        <v>85972</v>
      </c>
      <c r="R6" s="50">
        <v>730</v>
      </c>
      <c r="S6" s="50">
        <v>21207</v>
      </c>
      <c r="T6" s="50">
        <v>88782</v>
      </c>
      <c r="U6" s="50">
        <v>629</v>
      </c>
      <c r="V6" s="50">
        <v>21204</v>
      </c>
      <c r="W6" s="50">
        <v>91429</v>
      </c>
      <c r="X6" s="50">
        <v>566</v>
      </c>
      <c r="Y6" s="50">
        <v>20772</v>
      </c>
      <c r="Z6" s="50">
        <v>92109</v>
      </c>
      <c r="AA6" s="50">
        <v>518</v>
      </c>
      <c r="AB6" s="50">
        <v>20459</v>
      </c>
      <c r="AC6" s="49">
        <f t="shared" si="0"/>
        <v>32199</v>
      </c>
    </row>
    <row r="7" spans="1:29" ht="15">
      <c r="A7" s="15" t="s">
        <v>21</v>
      </c>
      <c r="B7" s="50">
        <v>54113</v>
      </c>
      <c r="C7" s="50">
        <v>2394</v>
      </c>
      <c r="D7" s="50">
        <v>12157</v>
      </c>
      <c r="E7" s="52">
        <v>52168</v>
      </c>
      <c r="F7" s="50">
        <v>2514</v>
      </c>
      <c r="G7" s="50">
        <v>12734</v>
      </c>
      <c r="H7" s="50">
        <v>50122</v>
      </c>
      <c r="I7" s="50">
        <v>2444</v>
      </c>
      <c r="J7" s="50">
        <v>12640</v>
      </c>
      <c r="K7" s="50">
        <v>50149</v>
      </c>
      <c r="L7" s="50">
        <v>2556</v>
      </c>
      <c r="M7" s="50">
        <v>13274</v>
      </c>
      <c r="N7" s="50">
        <v>49373</v>
      </c>
      <c r="O7" s="50">
        <v>2558</v>
      </c>
      <c r="P7" s="50">
        <v>13608</v>
      </c>
      <c r="Q7" s="50">
        <v>50171</v>
      </c>
      <c r="R7" s="50">
        <v>2606</v>
      </c>
      <c r="S7" s="50">
        <v>14703</v>
      </c>
      <c r="T7" s="50">
        <v>50193</v>
      </c>
      <c r="U7" s="50">
        <v>2547</v>
      </c>
      <c r="V7" s="50">
        <v>14899</v>
      </c>
      <c r="W7" s="50">
        <v>51149</v>
      </c>
      <c r="X7" s="50">
        <v>2473</v>
      </c>
      <c r="Y7" s="50">
        <v>14906</v>
      </c>
      <c r="Z7" s="50">
        <v>52801</v>
      </c>
      <c r="AA7" s="50">
        <v>2474</v>
      </c>
      <c r="AB7" s="50">
        <v>15466</v>
      </c>
      <c r="AC7" s="49">
        <f t="shared" si="0"/>
        <v>-1312</v>
      </c>
    </row>
    <row r="8" spans="1:29" ht="15">
      <c r="A8" s="15" t="s">
        <v>22</v>
      </c>
      <c r="B8" s="50">
        <v>88362</v>
      </c>
      <c r="C8" s="50">
        <v>7211</v>
      </c>
      <c r="D8" s="50">
        <v>18805</v>
      </c>
      <c r="E8" s="52">
        <v>85249</v>
      </c>
      <c r="F8" s="50">
        <v>7270</v>
      </c>
      <c r="G8" s="50">
        <v>18405</v>
      </c>
      <c r="H8" s="50">
        <v>81612</v>
      </c>
      <c r="I8" s="50">
        <v>7115</v>
      </c>
      <c r="J8" s="50">
        <v>17831</v>
      </c>
      <c r="K8" s="50">
        <v>75995</v>
      </c>
      <c r="L8" s="50">
        <v>7000</v>
      </c>
      <c r="M8" s="50">
        <v>16895</v>
      </c>
      <c r="N8" s="50">
        <v>72992</v>
      </c>
      <c r="O8" s="50">
        <v>6537</v>
      </c>
      <c r="P8" s="50">
        <v>16259</v>
      </c>
      <c r="Q8" s="50">
        <v>69552</v>
      </c>
      <c r="R8" s="50">
        <v>6286</v>
      </c>
      <c r="S8" s="50">
        <v>15727</v>
      </c>
      <c r="T8" s="50">
        <v>65196</v>
      </c>
      <c r="U8" s="50">
        <v>5927</v>
      </c>
      <c r="V8" s="50">
        <v>14506</v>
      </c>
      <c r="W8" s="50">
        <v>59893</v>
      </c>
      <c r="X8" s="50">
        <v>5160</v>
      </c>
      <c r="Y8" s="50">
        <v>13238</v>
      </c>
      <c r="Z8" s="50">
        <v>54832</v>
      </c>
      <c r="AA8" s="50">
        <v>4763</v>
      </c>
      <c r="AB8" s="50">
        <v>12310</v>
      </c>
      <c r="AC8" s="49">
        <f t="shared" si="0"/>
        <v>-33530</v>
      </c>
    </row>
    <row r="9" spans="1:29" ht="15">
      <c r="A9" s="15" t="s">
        <v>23</v>
      </c>
      <c r="B9" s="50">
        <v>60997</v>
      </c>
      <c r="C9" s="50">
        <v>7743</v>
      </c>
      <c r="D9" s="50">
        <v>16001</v>
      </c>
      <c r="E9" s="52">
        <v>61173</v>
      </c>
      <c r="F9" s="50">
        <v>7935</v>
      </c>
      <c r="G9" s="50">
        <v>16004</v>
      </c>
      <c r="H9" s="50">
        <v>61863</v>
      </c>
      <c r="I9" s="50">
        <v>8337</v>
      </c>
      <c r="J9" s="50">
        <v>16464</v>
      </c>
      <c r="K9" s="50">
        <v>60952</v>
      </c>
      <c r="L9" s="50">
        <v>8416</v>
      </c>
      <c r="M9" s="50">
        <v>15892</v>
      </c>
      <c r="N9" s="50">
        <v>63866</v>
      </c>
      <c r="O9" s="50">
        <v>9041</v>
      </c>
      <c r="P9" s="50">
        <v>16238</v>
      </c>
      <c r="Q9" s="50">
        <v>63943</v>
      </c>
      <c r="R9" s="50">
        <v>9280</v>
      </c>
      <c r="S9" s="50">
        <v>16420</v>
      </c>
      <c r="T9" s="50">
        <v>60915</v>
      </c>
      <c r="U9" s="50">
        <v>8991</v>
      </c>
      <c r="V9" s="50">
        <v>15443</v>
      </c>
      <c r="W9" s="50">
        <v>57414</v>
      </c>
      <c r="X9" s="50">
        <v>8484</v>
      </c>
      <c r="Y9" s="50">
        <v>14351</v>
      </c>
      <c r="Z9" s="50">
        <v>54077</v>
      </c>
      <c r="AA9" s="50">
        <v>8145</v>
      </c>
      <c r="AB9" s="50">
        <v>13693</v>
      </c>
      <c r="AC9" s="49">
        <f t="shared" si="0"/>
        <v>-6920</v>
      </c>
    </row>
    <row r="10" spans="1:29" ht="15">
      <c r="A10" s="13" t="s">
        <v>24</v>
      </c>
      <c r="B10" s="50">
        <v>34339</v>
      </c>
      <c r="C10" s="50">
        <v>8757</v>
      </c>
      <c r="D10" s="50">
        <v>11779</v>
      </c>
      <c r="E10" s="52">
        <v>35574</v>
      </c>
      <c r="F10" s="50">
        <v>9209</v>
      </c>
      <c r="G10" s="50">
        <v>12278</v>
      </c>
      <c r="H10" s="50">
        <v>35110</v>
      </c>
      <c r="I10" s="50">
        <v>9170</v>
      </c>
      <c r="J10" s="50">
        <v>11975</v>
      </c>
      <c r="K10" s="50">
        <v>33089</v>
      </c>
      <c r="L10" s="50">
        <v>8762</v>
      </c>
      <c r="M10" s="50">
        <v>11204</v>
      </c>
      <c r="N10" s="50">
        <v>33203</v>
      </c>
      <c r="O10" s="50">
        <v>9102</v>
      </c>
      <c r="P10" s="50">
        <v>11025</v>
      </c>
      <c r="Q10" s="50">
        <v>32960</v>
      </c>
      <c r="R10" s="50">
        <v>9133</v>
      </c>
      <c r="S10" s="50">
        <v>11022</v>
      </c>
      <c r="T10" s="50">
        <v>33801</v>
      </c>
      <c r="U10" s="50">
        <v>9323</v>
      </c>
      <c r="V10" s="50">
        <v>11042</v>
      </c>
      <c r="W10" s="50">
        <v>33532</v>
      </c>
      <c r="X10" s="50">
        <v>9361</v>
      </c>
      <c r="Y10" s="50">
        <v>10831</v>
      </c>
      <c r="Z10" s="50">
        <v>33401</v>
      </c>
      <c r="AA10" s="50">
        <v>9348</v>
      </c>
      <c r="AB10" s="50">
        <v>10607</v>
      </c>
      <c r="AC10" s="49">
        <f t="shared" si="0"/>
        <v>-938</v>
      </c>
    </row>
  </sheetData>
  <sheetProtection/>
  <mergeCells count="7">
    <mergeCell ref="R2:S2"/>
    <mergeCell ref="U2:V2"/>
    <mergeCell ref="X2:Y2"/>
    <mergeCell ref="F2:G2"/>
    <mergeCell ref="I2:J2"/>
    <mergeCell ref="L2:M2"/>
    <mergeCell ref="O2:P2"/>
  </mergeCells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G56" sqref="G56"/>
    </sheetView>
  </sheetViews>
  <sheetFormatPr defaultColWidth="11.00390625" defaultRowHeight="12.75"/>
  <cols>
    <col min="1" max="1" width="58.625" style="0" customWidth="1"/>
    <col min="2" max="2" width="10.125" style="0" customWidth="1"/>
    <col min="3" max="3" width="11.875" style="0" customWidth="1"/>
    <col min="4" max="4" width="12.00390625" style="0" customWidth="1"/>
    <col min="5" max="10" width="7.875" style="0" customWidth="1"/>
  </cols>
  <sheetData>
    <row r="1" ht="13.5">
      <c r="A1" s="7" t="s">
        <v>48</v>
      </c>
    </row>
    <row r="2" spans="1:10" ht="13.5">
      <c r="A2" s="64"/>
      <c r="B2" s="64">
        <v>2010</v>
      </c>
      <c r="C2" s="64">
        <v>2011</v>
      </c>
      <c r="D2" s="64">
        <v>2012</v>
      </c>
      <c r="E2" s="64">
        <v>2013</v>
      </c>
      <c r="F2" s="64">
        <v>2014</v>
      </c>
      <c r="G2" s="64">
        <v>2015</v>
      </c>
      <c r="H2" s="64">
        <v>2016</v>
      </c>
      <c r="I2" s="65">
        <v>2017</v>
      </c>
      <c r="J2" s="65">
        <v>2018</v>
      </c>
    </row>
    <row r="3" spans="1:10" ht="30">
      <c r="A3" s="8" t="s">
        <v>49</v>
      </c>
      <c r="B3" s="74">
        <v>523.3772</v>
      </c>
      <c r="C3" s="75">
        <v>610.4267</v>
      </c>
      <c r="D3" s="76">
        <v>699.8698</v>
      </c>
      <c r="E3" s="76">
        <v>749.797638</v>
      </c>
      <c r="F3" s="76">
        <v>847.527</v>
      </c>
      <c r="G3" s="76">
        <v>914.6691</v>
      </c>
      <c r="H3" s="77">
        <v>943.8152</v>
      </c>
      <c r="I3" s="77">
        <v>1019.1524000000001</v>
      </c>
      <c r="J3" s="77">
        <v>1028.2476</v>
      </c>
    </row>
    <row r="10" ht="13.5">
      <c r="A10" s="7" t="s">
        <v>28</v>
      </c>
    </row>
    <row r="11" spans="1:2" ht="45">
      <c r="A11" s="4" t="s">
        <v>36</v>
      </c>
      <c r="B11" s="4" t="s">
        <v>31</v>
      </c>
    </row>
    <row r="12" spans="1:2" ht="15">
      <c r="A12" s="8" t="s">
        <v>29</v>
      </c>
      <c r="B12" s="17">
        <v>-10714</v>
      </c>
    </row>
    <row r="13" spans="1:2" ht="15">
      <c r="A13" s="8" t="s">
        <v>32</v>
      </c>
      <c r="B13" s="17">
        <v>-10408</v>
      </c>
    </row>
    <row r="14" spans="1:2" ht="15">
      <c r="A14" s="8" t="s">
        <v>30</v>
      </c>
      <c r="B14" s="17">
        <v>-3159</v>
      </c>
    </row>
    <row r="15" spans="1:2" ht="15">
      <c r="A15" s="8" t="s">
        <v>33</v>
      </c>
      <c r="B15" s="17">
        <v>-2189</v>
      </c>
    </row>
    <row r="16" spans="1:2" ht="15">
      <c r="A16" s="8" t="s">
        <v>35</v>
      </c>
      <c r="B16" s="17">
        <v>710</v>
      </c>
    </row>
    <row r="17" spans="1:2" ht="15">
      <c r="A17" s="8" t="s">
        <v>34</v>
      </c>
      <c r="B17" s="17">
        <v>4699</v>
      </c>
    </row>
    <row r="27" ht="13.5">
      <c r="A27" s="10" t="s">
        <v>69</v>
      </c>
    </row>
    <row r="28" spans="1:2" ht="13.5">
      <c r="A28" s="11"/>
      <c r="B28" s="84">
        <v>2018</v>
      </c>
    </row>
    <row r="29" spans="1:3" ht="15">
      <c r="A29" s="82" t="s">
        <v>61</v>
      </c>
      <c r="B29" s="85">
        <v>309.3875</v>
      </c>
      <c r="C29" s="73"/>
    </row>
    <row r="30" spans="1:3" ht="15">
      <c r="A30" s="8" t="s">
        <v>52</v>
      </c>
      <c r="B30" s="85">
        <v>169.8685</v>
      </c>
      <c r="C30" s="73"/>
    </row>
    <row r="31" spans="1:3" ht="15">
      <c r="A31" s="8" t="s">
        <v>54</v>
      </c>
      <c r="B31" s="85">
        <v>43.6313</v>
      </c>
      <c r="C31" s="73"/>
    </row>
    <row r="32" spans="1:3" ht="15">
      <c r="A32" s="8" t="s">
        <v>53</v>
      </c>
      <c r="B32" s="85">
        <v>40.8886</v>
      </c>
      <c r="C32" s="73"/>
    </row>
    <row r="33" spans="1:3" ht="15">
      <c r="A33" s="8" t="s">
        <v>63</v>
      </c>
      <c r="B33" s="85">
        <v>32.3763</v>
      </c>
      <c r="C33" s="73"/>
    </row>
    <row r="34" spans="1:3" ht="15">
      <c r="A34" s="82" t="s">
        <v>67</v>
      </c>
      <c r="B34" s="85">
        <v>32.0121</v>
      </c>
      <c r="C34" s="73"/>
    </row>
    <row r="35" spans="1:3" ht="30">
      <c r="A35" s="82" t="s">
        <v>60</v>
      </c>
      <c r="B35" s="85">
        <v>26.099400000000003</v>
      </c>
      <c r="C35" s="73"/>
    </row>
    <row r="36" spans="1:3" ht="15">
      <c r="A36" s="82" t="s">
        <v>59</v>
      </c>
      <c r="B36" s="85">
        <v>24.6513</v>
      </c>
      <c r="C36" s="73"/>
    </row>
    <row r="37" spans="1:3" ht="15">
      <c r="A37" s="82" t="s">
        <v>68</v>
      </c>
      <c r="B37" s="85">
        <v>14.6534</v>
      </c>
      <c r="C37" s="73"/>
    </row>
    <row r="38" spans="1:3" ht="15">
      <c r="A38" s="8" t="s">
        <v>64</v>
      </c>
      <c r="B38" s="85">
        <v>9.1426</v>
      </c>
      <c r="C38" s="73"/>
    </row>
    <row r="39" spans="1:3" ht="15">
      <c r="A39" s="82" t="s">
        <v>66</v>
      </c>
      <c r="B39" s="85">
        <v>7.599399999999999</v>
      </c>
      <c r="C39" s="73"/>
    </row>
    <row r="40" spans="1:3" ht="15">
      <c r="A40" s="8" t="s">
        <v>62</v>
      </c>
      <c r="B40" s="85">
        <v>4.6304</v>
      </c>
      <c r="C40" s="73"/>
    </row>
    <row r="41" spans="1:3" ht="30">
      <c r="A41" s="8" t="s">
        <v>65</v>
      </c>
      <c r="B41" s="85">
        <v>1.4857</v>
      </c>
      <c r="C41" s="73"/>
    </row>
    <row r="42" spans="1:3" ht="15">
      <c r="A42" s="8" t="s">
        <v>51</v>
      </c>
      <c r="B42" s="85">
        <v>1.1088</v>
      </c>
      <c r="C42" s="73"/>
    </row>
  </sheetData>
  <sheetProtection/>
  <printOptions/>
  <pageMargins left="0.7" right="0.7" top="0.75" bottom="0.75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Krolivets</dc:creator>
  <cp:keywords/>
  <dc:description/>
  <cp:lastModifiedBy>Microsoft Office User</cp:lastModifiedBy>
  <cp:lastPrinted>2020-01-09T12:01:44Z</cp:lastPrinted>
  <dcterms:created xsi:type="dcterms:W3CDTF">2011-07-14T06:01:59Z</dcterms:created>
  <dcterms:modified xsi:type="dcterms:W3CDTF">2020-01-28T07:04:36Z</dcterms:modified>
  <cp:category/>
  <cp:version/>
  <cp:contentType/>
  <cp:contentStatus/>
</cp:coreProperties>
</file>