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5600" windowHeight="11760"/>
  </bookViews>
  <sheets>
    <sheet name="Лист1" sheetId="2" r:id="rId1"/>
  </sheets>
  <definedNames>
    <definedName name="_xlnm._FilterDatabase" localSheetId="0" hidden="1">Лист1!$A$2:$J$88</definedName>
    <definedName name="_xlnm.Print_Titles" localSheetId="0">Лист1!$B:$B,Лист1!$1:$2</definedName>
    <definedName name="_xlnm.Print_Area" localSheetId="0">Лист1!$B$1:$D$90</definedName>
  </definedNames>
  <calcPr calcId="125725"/>
</workbook>
</file>

<file path=xl/calcChain.xml><?xml version="1.0" encoding="utf-8"?>
<calcChain xmlns="http://schemas.openxmlformats.org/spreadsheetml/2006/main">
  <c r="H50" i="2"/>
  <c r="H49"/>
  <c r="F88" l="1"/>
  <c r="E88"/>
  <c r="F87"/>
  <c r="F86"/>
  <c r="E86"/>
  <c r="F85"/>
  <c r="E85"/>
  <c r="F84"/>
  <c r="E84"/>
  <c r="F83"/>
  <c r="E83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E71"/>
  <c r="F69"/>
  <c r="E69"/>
  <c r="F67"/>
  <c r="E67"/>
  <c r="F66"/>
  <c r="E66"/>
  <c r="F65"/>
  <c r="E65"/>
  <c r="F64"/>
  <c r="E64"/>
  <c r="F63"/>
  <c r="E63"/>
  <c r="E62"/>
  <c r="F61"/>
  <c r="E61"/>
  <c r="F59"/>
  <c r="E59"/>
  <c r="F58"/>
  <c r="E58"/>
  <c r="E57"/>
  <c r="F56"/>
  <c r="E56"/>
  <c r="F54"/>
  <c r="E54"/>
  <c r="E53"/>
  <c r="F51"/>
  <c r="E51"/>
  <c r="F48"/>
  <c r="E48"/>
  <c r="F47"/>
  <c r="H47" s="1"/>
  <c r="F46"/>
  <c r="E46"/>
  <c r="E45"/>
  <c r="F44"/>
  <c r="E44"/>
  <c r="E43"/>
  <c r="F41"/>
  <c r="E41"/>
  <c r="E40"/>
  <c r="E39"/>
  <c r="F38"/>
  <c r="E38"/>
  <c r="F36"/>
  <c r="E36"/>
  <c r="F35"/>
  <c r="E35"/>
  <c r="E32"/>
  <c r="E31"/>
  <c r="F30"/>
  <c r="E30"/>
  <c r="F29"/>
  <c r="E29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7"/>
  <c r="E17"/>
  <c r="F16"/>
  <c r="E16"/>
  <c r="F15"/>
  <c r="E15"/>
  <c r="F13"/>
  <c r="E13"/>
  <c r="E11"/>
  <c r="F10"/>
  <c r="E10"/>
  <c r="F9"/>
  <c r="E9"/>
  <c r="F8"/>
  <c r="E8"/>
  <c r="F7"/>
  <c r="F6"/>
  <c r="F5"/>
  <c r="E5"/>
  <c r="F4"/>
  <c r="E4"/>
  <c r="F3"/>
  <c r="E3"/>
  <c r="G59" l="1"/>
  <c r="H57"/>
  <c r="G54"/>
  <c r="H20"/>
  <c r="G22"/>
  <c r="H24"/>
  <c r="H26"/>
  <c r="H38"/>
  <c r="H3"/>
  <c r="H5"/>
  <c r="H7"/>
  <c r="G13"/>
  <c r="G29"/>
  <c r="G31"/>
  <c r="H33"/>
  <c r="G35"/>
  <c r="H37"/>
  <c r="G40"/>
  <c r="G62"/>
  <c r="G64"/>
  <c r="G66"/>
  <c r="H68"/>
  <c r="G72"/>
  <c r="G74"/>
  <c r="G76"/>
  <c r="G78"/>
  <c r="G80"/>
  <c r="H82"/>
  <c r="G88"/>
  <c r="G17"/>
  <c r="G46"/>
  <c r="G30"/>
  <c r="G36"/>
  <c r="G61"/>
  <c r="G65"/>
  <c r="G4"/>
  <c r="H6"/>
  <c r="G8"/>
  <c r="G10"/>
  <c r="G16"/>
  <c r="H18"/>
  <c r="G25"/>
  <c r="G43"/>
  <c r="G45"/>
  <c r="G53"/>
  <c r="H55"/>
  <c r="G15"/>
  <c r="G44"/>
  <c r="G32"/>
  <c r="G63"/>
  <c r="G67"/>
  <c r="G71"/>
  <c r="G73"/>
  <c r="G75"/>
  <c r="G77"/>
  <c r="G79"/>
  <c r="G81"/>
  <c r="G3"/>
  <c r="G5"/>
  <c r="G9"/>
  <c r="G11"/>
  <c r="G20"/>
  <c r="G23"/>
  <c r="H28"/>
  <c r="H30"/>
  <c r="H32"/>
  <c r="H34"/>
  <c r="G38"/>
  <c r="G41"/>
  <c r="G51"/>
  <c r="G57"/>
  <c r="H60"/>
  <c r="H70"/>
  <c r="H72"/>
  <c r="H74"/>
  <c r="H76"/>
  <c r="H78"/>
  <c r="H80"/>
  <c r="G84"/>
  <c r="G86"/>
  <c r="H88"/>
  <c r="H8"/>
  <c r="H10"/>
  <c r="G21"/>
  <c r="G26"/>
  <c r="G39"/>
  <c r="G58"/>
  <c r="H13"/>
  <c r="H15"/>
  <c r="H17"/>
  <c r="G19"/>
  <c r="H22"/>
  <c r="G24"/>
  <c r="G27"/>
  <c r="H35"/>
  <c r="H40"/>
  <c r="H42"/>
  <c r="H44"/>
  <c r="H46"/>
  <c r="G48"/>
  <c r="H52"/>
  <c r="H54"/>
  <c r="G56"/>
  <c r="H59"/>
  <c r="H61"/>
  <c r="H63"/>
  <c r="H65"/>
  <c r="H67"/>
  <c r="G69"/>
  <c r="H81"/>
  <c r="G83"/>
  <c r="G85"/>
  <c r="H87"/>
  <c r="H4"/>
  <c r="H9"/>
  <c r="H11"/>
  <c r="H16"/>
  <c r="H19"/>
  <c r="H21"/>
  <c r="H23"/>
  <c r="H25"/>
  <c r="H27"/>
  <c r="H29"/>
  <c r="H31"/>
  <c r="H36"/>
  <c r="H39"/>
  <c r="H41"/>
  <c r="H43"/>
  <c r="H45"/>
  <c r="H48"/>
  <c r="H51"/>
  <c r="H53"/>
  <c r="H56"/>
  <c r="H58"/>
  <c r="H62"/>
  <c r="H64"/>
  <c r="H66"/>
  <c r="H69"/>
  <c r="H71"/>
  <c r="H73"/>
  <c r="H75"/>
  <c r="H77"/>
  <c r="H79"/>
  <c r="H83"/>
  <c r="H84"/>
  <c r="H85"/>
  <c r="H86"/>
</calcChain>
</file>

<file path=xl/sharedStrings.xml><?xml version="1.0" encoding="utf-8"?>
<sst xmlns="http://schemas.openxmlformats.org/spreadsheetml/2006/main" count="100" uniqueCount="97">
  <si>
    <t>№</t>
  </si>
  <si>
    <t>Регион</t>
  </si>
  <si>
    <t>Доля семей, которым средств достаточно, чтобы купить все, что считают нужным, %</t>
  </si>
  <si>
    <t>Изменение числа семей, которые могли купить все, %</t>
  </si>
  <si>
    <t>Изменение числа семей, которые могли купить все</t>
  </si>
  <si>
    <t>Кол-во домохозяйств</t>
  </si>
  <si>
    <t>I квартал 2020 г.</t>
  </si>
  <si>
    <t>I квартал 2021 г.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</si>
  <si>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</si>
  <si>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</si>
  <si>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</si>
  <si>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</si>
  <si>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</si>
  <si>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</si>
  <si>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</si>
  <si>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</si>
  <si>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</si>
  <si>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</si>
  <si>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</si>
  <si>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</si>
  <si>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</si>
  <si>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</si>
  <si>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</si>
  <si>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</si>
  <si>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</si>
  <si>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</si>
  <si>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</si>
  <si>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</si>
  <si>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</si>
  <si>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Ненецкий автономный округ</t>
  </si>
  <si>
    <t>Архангельская область без
автономного 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</si>
  <si>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</si>
  <si>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</si>
  <si>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</si>
  <si>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</si>
  <si>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</si>
  <si>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</si>
  <si>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</si>
  <si>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</si>
  <si>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</si>
  <si>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</si>
  <si>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</si>
  <si>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</si>
  <si>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</si>
  <si>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</si>
  <si>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</si>
  <si>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</si>
  <si>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</si>
  <si>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
Республика</t>
  </si>
  <si>
    <t>Карачаево-Черкесская
Республика</t>
  </si>
  <si>
    <t>Республика Северная
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</si>
  <si>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</si>
  <si>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</si>
  <si>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</si>
  <si>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</si>
  <si>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</si>
  <si>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</si>
  <si>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</si>
  <si>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</si>
  <si>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</si>
  <si>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</si>
  <si>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</si>
  <si>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</si>
  <si>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</si>
  <si>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</si>
  <si>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</si>
  <si>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</si>
  <si>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</si>
  <si>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</si>
  <si>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Ханты-Мансийский 
автономный округ - Югра</t>
  </si>
  <si>
    <t>Ямало-Ненецкий 
автономный округ</t>
  </si>
  <si>
    <t>Тюменская область без
автономных округов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</si>
  <si>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</si>
  <si>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</si>
  <si>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</si>
  <si>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</si>
  <si>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</si>
  <si>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</si>
  <si>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</si>
  <si>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Kемеровская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</si>
  <si>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</si>
  <si>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</si>
  <si>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</si>
  <si>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</si>
  <si>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</si>
  <si>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</si>
  <si>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</si>
  <si>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</si>
  <si>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</si>
  <si>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</si>
  <si>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</si>
  <si>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</si>
  <si>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</si>
  <si>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</si>
  <si>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Число семей, которым средств достаточно, чтобы купить все, что считают нужным</t>
  </si>
  <si>
    <t>Удельный вес богатых домохозяйств, %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</si>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</sst>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0.0"/>
    <numFmt numFmtId="165" formatCode="_-* #,##0\ _₽_-;\-* #,##0\ _₽_-;_-* &quot;-&quot;??\ _₽_-;_-@_-"/>
    <numFmt numFmtId="166" formatCode="0.0%"/>
    <numFmt numFmtId="167" formatCode="\+0.0%;\ \-0.0%"/>
  </numFmts>
  <fonts count="10">
    <font>
      <sz val="8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name val="Arial Cyr"/>
    </font>
    <font>
      <sz val="8"/>
      <color indexed="8"/>
      <name val="Arial"/>
      <family val="2"/>
      <charset val="204"/>
    </font>
    <font>
      <sz val="8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4" applyFont="1" applyAlignment="1">
      <alignment vertical="center"/>
    </xf>
    <xf numFmtId="1" fontId="4" fillId="0" borderId="9" xfId="4" applyNumberFormat="1" applyFont="1" applyFill="1" applyBorder="1" applyAlignment="1">
      <alignment horizontal="center" vertical="center" wrapText="1"/>
    </xf>
    <xf numFmtId="1" fontId="4" fillId="0" borderId="5" xfId="4" applyNumberFormat="1" applyFont="1" applyFill="1" applyBorder="1" applyAlignment="1">
      <alignment horizontal="center" vertical="center" wrapText="1"/>
    </xf>
    <xf numFmtId="0" fontId="5" fillId="0" borderId="12" xfId="4" applyFont="1" applyBorder="1" applyAlignment="1">
      <alignment horizontal="center" vertical="center"/>
    </xf>
    <xf numFmtId="0" fontId="6" fillId="0" borderId="12" xfId="4" applyFont="1" applyBorder="1" applyAlignment="1">
      <alignment vertical="center" wrapText="1"/>
    </xf>
    <xf numFmtId="164" fontId="5" fillId="0" borderId="1" xfId="4" applyNumberFormat="1" applyFont="1" applyBorder="1" applyAlignment="1">
      <alignment horizontal="center" vertical="center"/>
    </xf>
    <xf numFmtId="165" fontId="5" fillId="0" borderId="7" xfId="6" applyNumberFormat="1" applyFont="1" applyFill="1" applyBorder="1" applyAlignment="1">
      <alignment horizontal="center" vertical="center"/>
    </xf>
    <xf numFmtId="165" fontId="5" fillId="0" borderId="12" xfId="6" applyNumberFormat="1" applyFont="1" applyFill="1" applyBorder="1" applyAlignment="1">
      <alignment horizontal="center" vertical="center"/>
    </xf>
    <xf numFmtId="3" fontId="5" fillId="0" borderId="13" xfId="6" applyNumberFormat="1" applyFont="1" applyFill="1" applyBorder="1" applyAlignment="1">
      <alignment horizontal="center" vertical="center"/>
    </xf>
    <xf numFmtId="166" fontId="5" fillId="0" borderId="7" xfId="5" applyNumberFormat="1" applyFont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4" fillId="0" borderId="12" xfId="4" applyFont="1" applyBorder="1" applyAlignment="1">
      <alignment horizontal="center" vertical="center"/>
    </xf>
    <xf numFmtId="0" fontId="8" fillId="0" borderId="12" xfId="4" applyFont="1" applyBorder="1" applyAlignment="1">
      <alignment horizontal="left" vertical="center" wrapText="1"/>
    </xf>
    <xf numFmtId="164" fontId="4" fillId="0" borderId="7" xfId="4" applyNumberFormat="1" applyFont="1" applyBorder="1" applyAlignment="1">
      <alignment horizontal="center" vertical="center"/>
    </xf>
    <xf numFmtId="165" fontId="4" fillId="0" borderId="7" xfId="6" applyNumberFormat="1" applyFont="1" applyFill="1" applyBorder="1" applyAlignment="1">
      <alignment horizontal="center" vertical="center"/>
    </xf>
    <xf numFmtId="165" fontId="4" fillId="0" borderId="12" xfId="6" applyNumberFormat="1" applyFont="1" applyFill="1" applyBorder="1" applyAlignment="1">
      <alignment horizontal="center" vertical="center"/>
    </xf>
    <xf numFmtId="3" fontId="4" fillId="0" borderId="13" xfId="6" applyNumberFormat="1" applyFont="1" applyFill="1" applyBorder="1" applyAlignment="1">
      <alignment horizontal="center" vertical="center"/>
    </xf>
    <xf numFmtId="166" fontId="4" fillId="0" borderId="7" xfId="5" applyNumberFormat="1" applyFont="1" applyBorder="1" applyAlignment="1">
      <alignment horizontal="center" vertical="center"/>
    </xf>
    <xf numFmtId="43" fontId="5" fillId="0" borderId="0" xfId="6" applyNumberFormat="1" applyFont="1" applyAlignment="1">
      <alignment vertical="center"/>
    </xf>
    <xf numFmtId="165" fontId="5" fillId="0" borderId="0" xfId="6" applyNumberFormat="1" applyFont="1" applyAlignment="1">
      <alignment vertical="center"/>
    </xf>
    <xf numFmtId="164" fontId="4" fillId="3" borderId="7" xfId="4" applyNumberFormat="1" applyFont="1" applyFill="1" applyBorder="1" applyAlignment="1">
      <alignment horizontal="center" vertical="center"/>
    </xf>
    <xf numFmtId="165" fontId="4" fillId="3" borderId="12" xfId="6" applyNumberFormat="1" applyFont="1" applyFill="1" applyBorder="1" applyAlignment="1">
      <alignment horizontal="center" vertical="center"/>
    </xf>
    <xf numFmtId="166" fontId="4" fillId="3" borderId="7" xfId="5" applyNumberFormat="1" applyFont="1" applyFill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0" fontId="8" fillId="0" borderId="14" xfId="4" applyFont="1" applyBorder="1" applyAlignment="1">
      <alignment horizontal="left" vertical="center" wrapText="1"/>
    </xf>
    <xf numFmtId="164" fontId="4" fillId="0" borderId="8" xfId="4" applyNumberFormat="1" applyFont="1" applyBorder="1" applyAlignment="1">
      <alignment horizontal="center" vertical="center"/>
    </xf>
    <xf numFmtId="165" fontId="4" fillId="0" borderId="8" xfId="6" applyNumberFormat="1" applyFont="1" applyFill="1" applyBorder="1" applyAlignment="1">
      <alignment horizontal="center" vertical="center"/>
    </xf>
    <xf numFmtId="165" fontId="4" fillId="0" borderId="14" xfId="6" applyNumberFormat="1" applyFont="1" applyFill="1" applyBorder="1" applyAlignment="1">
      <alignment horizontal="center" vertical="center"/>
    </xf>
    <xf numFmtId="3" fontId="4" fillId="0" borderId="15" xfId="6" applyNumberFormat="1" applyFont="1" applyFill="1" applyBorder="1" applyAlignment="1">
      <alignment horizontal="center" vertical="center"/>
    </xf>
    <xf numFmtId="166" fontId="4" fillId="0" borderId="8" xfId="5" applyNumberFormat="1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165" fontId="4" fillId="0" borderId="0" xfId="4" applyNumberFormat="1" applyFont="1" applyFill="1" applyAlignment="1">
      <alignment horizontal="center" vertical="center"/>
    </xf>
    <xf numFmtId="164" fontId="4" fillId="0" borderId="10" xfId="4" applyNumberFormat="1" applyFont="1" applyFill="1" applyBorder="1" applyAlignment="1">
      <alignment horizontal="center" vertical="center" wrapText="1"/>
    </xf>
    <xf numFmtId="164" fontId="4" fillId="0" borderId="0" xfId="4" applyNumberFormat="1" applyFont="1" applyAlignment="1">
      <alignment horizontal="center" vertical="center"/>
    </xf>
    <xf numFmtId="1" fontId="4" fillId="0" borderId="7" xfId="6" applyNumberFormat="1" applyFont="1" applyFill="1" applyBorder="1" applyAlignment="1">
      <alignment horizontal="center" vertical="center"/>
    </xf>
    <xf numFmtId="1" fontId="4" fillId="0" borderId="12" xfId="6" applyNumberFormat="1" applyFont="1" applyFill="1" applyBorder="1" applyAlignment="1">
      <alignment horizontal="center" vertical="center"/>
    </xf>
    <xf numFmtId="165" fontId="5" fillId="0" borderId="13" xfId="7" applyNumberFormat="1" applyFont="1" applyFill="1" applyBorder="1" applyAlignment="1">
      <alignment horizontal="center" vertical="center"/>
    </xf>
    <xf numFmtId="165" fontId="4" fillId="2" borderId="13" xfId="7" applyNumberFormat="1" applyFont="1" applyFill="1" applyBorder="1" applyAlignment="1">
      <alignment horizontal="center" vertical="center"/>
    </xf>
    <xf numFmtId="165" fontId="4" fillId="0" borderId="13" xfId="7" applyNumberFormat="1" applyFont="1" applyFill="1" applyBorder="1" applyAlignment="1">
      <alignment horizontal="center" vertical="center"/>
    </xf>
    <xf numFmtId="165" fontId="4" fillId="3" borderId="13" xfId="7" applyNumberFormat="1" applyFont="1" applyFill="1" applyBorder="1" applyAlignment="1">
      <alignment horizontal="center" vertical="center"/>
    </xf>
    <xf numFmtId="165" fontId="4" fillId="0" borderId="15" xfId="7" applyNumberFormat="1" applyFont="1" applyFill="1" applyBorder="1" applyAlignment="1">
      <alignment horizontal="center" vertical="center"/>
    </xf>
    <xf numFmtId="1" fontId="4" fillId="0" borderId="13" xfId="7" applyNumberFormat="1" applyFont="1" applyFill="1" applyBorder="1" applyAlignment="1">
      <alignment horizontal="center" vertical="center"/>
    </xf>
    <xf numFmtId="167" fontId="4" fillId="0" borderId="7" xfId="5" applyNumberFormat="1" applyFont="1" applyFill="1" applyBorder="1" applyAlignment="1">
      <alignment horizontal="center" vertical="center"/>
    </xf>
    <xf numFmtId="167" fontId="5" fillId="0" borderId="7" xfId="5" applyNumberFormat="1" applyFont="1" applyFill="1" applyBorder="1" applyAlignment="1">
      <alignment horizontal="center" vertical="center"/>
    </xf>
    <xf numFmtId="167" fontId="4" fillId="0" borderId="8" xfId="5" applyNumberFormat="1" applyFont="1" applyFill="1" applyBorder="1" applyAlignment="1">
      <alignment horizontal="center" vertical="center"/>
    </xf>
    <xf numFmtId="167" fontId="4" fillId="0" borderId="0" xfId="5" applyNumberFormat="1" applyFont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8" xfId="4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67" fontId="4" fillId="0" borderId="1" xfId="5" applyNumberFormat="1" applyFont="1" applyFill="1" applyBorder="1" applyAlignment="1">
      <alignment horizontal="center" vertical="center" wrapText="1"/>
    </xf>
    <xf numFmtId="167" fontId="4" fillId="0" borderId="8" xfId="5" applyNumberFormat="1" applyFont="1" applyFill="1" applyBorder="1" applyAlignment="1">
      <alignment horizontal="center" vertical="center" wrapText="1"/>
    </xf>
    <xf numFmtId="1" fontId="4" fillId="0" borderId="6" xfId="4" applyNumberFormat="1" applyFont="1" applyFill="1" applyBorder="1" applyAlignment="1">
      <alignment horizontal="center" vertical="center" wrapText="1"/>
    </xf>
    <xf numFmtId="1" fontId="4" fillId="0" borderId="11" xfId="4" applyNumberFormat="1" applyFont="1" applyFill="1" applyBorder="1" applyAlignment="1">
      <alignment horizontal="center" vertical="center" wrapText="1"/>
    </xf>
  </cellXfs>
  <cellStyles count="8">
    <cellStyle name="Normal" xfId="3"/>
    <cellStyle name="Обычный" xfId="0" builtinId="0"/>
    <cellStyle name="Обычный 2" xfId="1"/>
    <cellStyle name="Обычный 3" xfId="4"/>
    <cellStyle name="Процентный 2" xfId="5"/>
    <cellStyle name="Финансовый" xfId="7" builtinId="3"/>
    <cellStyle name="Финансовый 2" xfId="2"/>
    <cellStyle name="Финансов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8" sqref="A8"/>
      <selection pane="bottomRight" activeCell="N10" sqref="N10"/>
    </sheetView>
  </sheetViews>
  <sheetFormatPr defaultRowHeight="11.25"/>
  <cols>
    <col min="1" max="1" width="9.33203125" style="1"/>
    <col min="2" max="2" width="30.83203125" style="1" customWidth="1"/>
    <col min="3" max="3" width="12.6640625" style="31" customWidth="1"/>
    <col min="4" max="4" width="13.5" style="35" customWidth="1"/>
    <col min="5" max="5" width="13.33203125" style="31" customWidth="1"/>
    <col min="6" max="6" width="13.33203125" style="32" customWidth="1"/>
    <col min="7" max="7" width="13.33203125" style="47" customWidth="1"/>
    <col min="8" max="8" width="13.33203125" style="32" customWidth="1"/>
    <col min="9" max="9" width="14.1640625" style="32" customWidth="1"/>
    <col min="10" max="10" width="15.5" style="31" customWidth="1"/>
    <col min="11" max="16384" width="9.33203125" style="1"/>
  </cols>
  <sheetData>
    <row r="1" spans="1:14" ht="49.5" customHeight="1">
      <c r="A1" s="50" t="s">
        <v>0</v>
      </c>
      <c r="B1" s="52" t="s">
        <v>1</v>
      </c>
      <c r="C1" s="54" t="s">
        <v>2</v>
      </c>
      <c r="D1" s="55"/>
      <c r="E1" s="56" t="s">
        <v>94</v>
      </c>
      <c r="F1" s="57"/>
      <c r="G1" s="58" t="s">
        <v>3</v>
      </c>
      <c r="H1" s="60" t="s">
        <v>4</v>
      </c>
      <c r="I1" s="48" t="s">
        <v>5</v>
      </c>
      <c r="J1" s="48" t="s">
        <v>95</v>
      </c>
    </row>
    <row r="2" spans="1:14" ht="28.5" customHeight="1">
      <c r="A2" s="51"/>
      <c r="B2" s="53"/>
      <c r="C2" s="2" t="s">
        <v>6</v>
      </c>
      <c r="D2" s="34" t="s">
        <v>7</v>
      </c>
      <c r="E2" s="2" t="s">
        <v>6</v>
      </c>
      <c r="F2" s="3" t="s">
        <v>7</v>
      </c>
      <c r="G2" s="59"/>
      <c r="H2" s="61"/>
      <c r="I2" s="49"/>
      <c r="J2" s="49"/>
    </row>
    <row r="3" spans="1:14" s="11" customFormat="1">
      <c r="A3" s="4">
        <v>1</v>
      </c>
      <c r="B3" s="5" t="s">
        <v>8</v>
      </c>
      <c r="C3" s="6">
        <v>3.0520069325875108</v>
      </c>
      <c r="D3" s="6">
        <v>1.8662706980012205</v>
      </c>
      <c r="E3" s="7">
        <f>C3*1%*I3</f>
        <v>1691519.7231414253</v>
      </c>
      <c r="F3" s="8">
        <f t="shared" ref="F3:F10" si="0">D3*1%*I3</f>
        <v>1034346.8295183706</v>
      </c>
      <c r="G3" s="45">
        <f>F3/E3-1</f>
        <v>-0.3885103346017027</v>
      </c>
      <c r="H3" s="38">
        <f t="shared" ref="H3:H11" si="1">F3-E3</f>
        <v>-657172.89362305473</v>
      </c>
      <c r="I3" s="9">
        <v>55423194</v>
      </c>
      <c r="J3" s="10">
        <v>1</v>
      </c>
    </row>
    <row r="4" spans="1:14" s="11" customFormat="1">
      <c r="A4" s="12">
        <v>2</v>
      </c>
      <c r="B4" s="13" t="s">
        <v>9</v>
      </c>
      <c r="C4" s="14">
        <v>8.9485868731130314</v>
      </c>
      <c r="D4" s="14">
        <v>0.7734185261853922</v>
      </c>
      <c r="E4" s="15">
        <f>C4*1%*I4</f>
        <v>52558.003739460961</v>
      </c>
      <c r="F4" s="16">
        <f t="shared" si="0"/>
        <v>4542.5422324004494</v>
      </c>
      <c r="G4" s="44">
        <f>F4/E4-1</f>
        <v>-0.91357087580954155</v>
      </c>
      <c r="H4" s="39">
        <f t="shared" si="1"/>
        <v>-48015.461507060514</v>
      </c>
      <c r="I4" s="17">
        <v>587333</v>
      </c>
      <c r="J4" s="18">
        <v>4.3917012193246847E-3</v>
      </c>
      <c r="K4" s="19"/>
    </row>
    <row r="5" spans="1:14">
      <c r="A5" s="12">
        <v>3</v>
      </c>
      <c r="B5" s="13" t="s">
        <v>10</v>
      </c>
      <c r="C5" s="14">
        <v>0.95008756567425567</v>
      </c>
      <c r="D5" s="14">
        <v>9.3492460455643842E-2</v>
      </c>
      <c r="E5" s="15">
        <f>C5*1%*I5</f>
        <v>4727.8827495621717</v>
      </c>
      <c r="F5" s="16">
        <f t="shared" si="0"/>
        <v>465.24279126700219</v>
      </c>
      <c r="G5" s="44">
        <f>F5/E5-1</f>
        <v>-0.9015959540641979</v>
      </c>
      <c r="H5" s="40">
        <f t="shared" si="1"/>
        <v>-4262.6399582951699</v>
      </c>
      <c r="I5" s="17">
        <v>497626</v>
      </c>
      <c r="J5" s="18">
        <v>4.4979380029002081E-4</v>
      </c>
      <c r="K5" s="20"/>
    </row>
    <row r="6" spans="1:14">
      <c r="A6" s="12">
        <v>4</v>
      </c>
      <c r="B6" s="13" t="s">
        <v>11</v>
      </c>
      <c r="C6" s="14">
        <v>0</v>
      </c>
      <c r="D6" s="14">
        <v>1.4968899872248633</v>
      </c>
      <c r="E6" s="36">
        <v>0</v>
      </c>
      <c r="F6" s="16">
        <f t="shared" si="0"/>
        <v>8883.9522607803301</v>
      </c>
      <c r="G6" s="44">
        <v>1</v>
      </c>
      <c r="H6" s="41">
        <f t="shared" si="1"/>
        <v>8883.9522607803301</v>
      </c>
      <c r="I6" s="17">
        <v>593494</v>
      </c>
      <c r="J6" s="18">
        <v>8.5889490906227474E-3</v>
      </c>
      <c r="K6" s="20"/>
    </row>
    <row r="7" spans="1:14">
      <c r="A7" s="12">
        <v>5</v>
      </c>
      <c r="B7" s="13" t="s">
        <v>12</v>
      </c>
      <c r="C7" s="14">
        <v>0</v>
      </c>
      <c r="D7" s="14">
        <v>7.3213526830232981E-2</v>
      </c>
      <c r="E7" s="36">
        <v>0</v>
      </c>
      <c r="F7" s="16">
        <f t="shared" si="0"/>
        <v>686.28310071909152</v>
      </c>
      <c r="G7" s="44">
        <v>1</v>
      </c>
      <c r="H7" s="40">
        <f t="shared" si="1"/>
        <v>686.28310071909152</v>
      </c>
      <c r="I7" s="17">
        <v>937372</v>
      </c>
      <c r="J7" s="18">
        <v>6.6349417925769618E-4</v>
      </c>
      <c r="K7" s="20"/>
    </row>
    <row r="8" spans="1:14">
      <c r="A8" s="12">
        <v>6</v>
      </c>
      <c r="B8" s="13" t="s">
        <v>13</v>
      </c>
      <c r="C8" s="14">
        <v>2.8967051017630312</v>
      </c>
      <c r="D8" s="21">
        <v>10.180332940243343</v>
      </c>
      <c r="E8" s="15">
        <f>C8*1%*I8</f>
        <v>13008.783974456579</v>
      </c>
      <c r="F8" s="22">
        <f t="shared" si="0"/>
        <v>45718.755398009431</v>
      </c>
      <c r="G8" s="44">
        <f>F8/E8-1</f>
        <v>2.5144526565880851</v>
      </c>
      <c r="H8" s="41">
        <f t="shared" si="1"/>
        <v>32709.971423552852</v>
      </c>
      <c r="I8" s="17">
        <v>449089</v>
      </c>
      <c r="J8" s="23">
        <v>4.4200604761652086E-2</v>
      </c>
      <c r="K8" s="20"/>
    </row>
    <row r="9" spans="1:14">
      <c r="A9" s="12">
        <v>7</v>
      </c>
      <c r="B9" s="13" t="s">
        <v>14</v>
      </c>
      <c r="C9" s="14">
        <v>7.2918433101577071E-2</v>
      </c>
      <c r="D9" s="14">
        <v>0.71527095024023535</v>
      </c>
      <c r="E9" s="15">
        <f>C9*1%*I9</f>
        <v>294.46796676276068</v>
      </c>
      <c r="F9" s="16">
        <f t="shared" si="0"/>
        <v>2888.492983774147</v>
      </c>
      <c r="G9" s="44">
        <f>F9/E9-1</f>
        <v>8.8091925431782983</v>
      </c>
      <c r="H9" s="40">
        <f t="shared" si="1"/>
        <v>2594.0250170113864</v>
      </c>
      <c r="I9" s="17">
        <v>403832</v>
      </c>
      <c r="J9" s="18">
        <v>2.7925768236937839E-3</v>
      </c>
      <c r="K9" s="20"/>
    </row>
    <row r="10" spans="1:14">
      <c r="A10" s="12">
        <v>8</v>
      </c>
      <c r="B10" s="13" t="s">
        <v>15</v>
      </c>
      <c r="C10" s="14">
        <v>15.000559179869525</v>
      </c>
      <c r="D10" s="21">
        <v>17.513363958287908</v>
      </c>
      <c r="E10" s="15">
        <f>C10*1%*I10</f>
        <v>41298.189483690585</v>
      </c>
      <c r="F10" s="22">
        <f t="shared" si="0"/>
        <v>48216.217447202027</v>
      </c>
      <c r="G10" s="44">
        <f>F10/E10-1</f>
        <v>0.16751407386136141</v>
      </c>
      <c r="H10" s="40">
        <f t="shared" si="1"/>
        <v>6918.0279635114421</v>
      </c>
      <c r="I10" s="17">
        <v>275311</v>
      </c>
      <c r="J10" s="23">
        <v>4.6615135340679924E-2</v>
      </c>
      <c r="K10" s="20"/>
      <c r="N10" s="1" t="s">
        <v>96</v>
      </c>
    </row>
    <row r="11" spans="1:14">
      <c r="A11" s="12">
        <v>9</v>
      </c>
      <c r="B11" s="13" t="s">
        <v>16</v>
      </c>
      <c r="C11" s="14">
        <v>4.5826080807020819</v>
      </c>
      <c r="D11" s="14">
        <v>0</v>
      </c>
      <c r="E11" s="15">
        <f>C11*1%*I11</f>
        <v>20263.055628682818</v>
      </c>
      <c r="F11" s="37">
        <v>0</v>
      </c>
      <c r="G11" s="44">
        <f>F11/E11-1</f>
        <v>-1</v>
      </c>
      <c r="H11" s="40">
        <f t="shared" si="1"/>
        <v>-20263.055628682818</v>
      </c>
      <c r="I11" s="17">
        <v>442173</v>
      </c>
      <c r="J11" s="18">
        <v>0</v>
      </c>
      <c r="K11" s="20"/>
    </row>
    <row r="12" spans="1:14">
      <c r="A12" s="12">
        <v>10</v>
      </c>
      <c r="B12" s="13" t="s">
        <v>17</v>
      </c>
      <c r="C12" s="14">
        <v>0</v>
      </c>
      <c r="D12" s="14">
        <v>0</v>
      </c>
      <c r="E12" s="36">
        <v>0</v>
      </c>
      <c r="F12" s="37">
        <v>0</v>
      </c>
      <c r="G12" s="44">
        <v>0</v>
      </c>
      <c r="H12" s="43">
        <v>0</v>
      </c>
      <c r="I12" s="17">
        <v>464782</v>
      </c>
      <c r="J12" s="18">
        <v>0</v>
      </c>
      <c r="K12" s="20"/>
    </row>
    <row r="13" spans="1:14">
      <c r="A13" s="12">
        <v>11</v>
      </c>
      <c r="B13" s="13" t="s">
        <v>18</v>
      </c>
      <c r="C13" s="14">
        <v>0.9014870873927725</v>
      </c>
      <c r="D13" s="14">
        <v>0.85671882780057917</v>
      </c>
      <c r="E13" s="15">
        <f>C13*1%*I13</f>
        <v>24075.628003551195</v>
      </c>
      <c r="F13" s="16">
        <f>D13*1%*I13</f>
        <v>22880.021344974113</v>
      </c>
      <c r="G13" s="44">
        <f>F13/E13-1</f>
        <v>-4.9660455727291053E-2</v>
      </c>
      <c r="H13" s="40">
        <f>F13-E13</f>
        <v>-1195.6066585770823</v>
      </c>
      <c r="I13" s="17">
        <v>2670657</v>
      </c>
      <c r="J13" s="23">
        <v>2.2120260527726355E-2</v>
      </c>
      <c r="K13" s="20"/>
      <c r="L13" s="1" t="s">
        <v>96</v>
      </c>
    </row>
    <row r="14" spans="1:14">
      <c r="A14" s="12">
        <v>12</v>
      </c>
      <c r="B14" s="13" t="s">
        <v>19</v>
      </c>
      <c r="C14" s="14">
        <v>0</v>
      </c>
      <c r="D14" s="14">
        <v>0</v>
      </c>
      <c r="E14" s="36">
        <v>0</v>
      </c>
      <c r="F14" s="37">
        <v>0</v>
      </c>
      <c r="G14" s="44">
        <v>0</v>
      </c>
      <c r="H14" s="43">
        <v>0</v>
      </c>
      <c r="I14" s="17">
        <v>307466</v>
      </c>
      <c r="J14" s="18">
        <v>0</v>
      </c>
      <c r="K14" s="20"/>
    </row>
    <row r="15" spans="1:14">
      <c r="A15" s="12">
        <v>13</v>
      </c>
      <c r="B15" s="13" t="s">
        <v>20</v>
      </c>
      <c r="C15" s="14">
        <v>1.6637003791689235</v>
      </c>
      <c r="D15" s="14">
        <v>2.5501436395039012</v>
      </c>
      <c r="E15" s="15">
        <f>C15*1%*I15</f>
        <v>7841.7519151899714</v>
      </c>
      <c r="F15" s="16">
        <f>D15*1%*I15</f>
        <v>12019.949036183269</v>
      </c>
      <c r="G15" s="44">
        <f>F15/E15-1</f>
        <v>0.53281424433994951</v>
      </c>
      <c r="H15" s="40">
        <f t="shared" ref="H15:H46" si="2">F15-E15</f>
        <v>4178.1971209932972</v>
      </c>
      <c r="I15" s="17">
        <v>471344</v>
      </c>
      <c r="J15" s="18">
        <v>1.1620811021173809E-2</v>
      </c>
      <c r="K15" s="20"/>
    </row>
    <row r="16" spans="1:14">
      <c r="A16" s="12">
        <v>14</v>
      </c>
      <c r="B16" s="13" t="s">
        <v>21</v>
      </c>
      <c r="C16" s="14">
        <v>5.0030387327249279</v>
      </c>
      <c r="D16" s="21">
        <v>8.794883815378137</v>
      </c>
      <c r="E16" s="15">
        <f>C16*1%*I16</f>
        <v>20582.201164106391</v>
      </c>
      <c r="F16" s="22">
        <f>D16*1%*I16</f>
        <v>36181.624323436736</v>
      </c>
      <c r="G16" s="44">
        <f>F16/E16-1</f>
        <v>0.75790840031893247</v>
      </c>
      <c r="H16" s="41">
        <f t="shared" si="2"/>
        <v>15599.423159330345</v>
      </c>
      <c r="I16" s="17">
        <v>411394</v>
      </c>
      <c r="J16" s="23">
        <v>3.4980166507866818E-2</v>
      </c>
      <c r="K16" s="20"/>
    </row>
    <row r="17" spans="1:11">
      <c r="A17" s="12">
        <v>15</v>
      </c>
      <c r="B17" s="13" t="s">
        <v>22</v>
      </c>
      <c r="C17" s="14">
        <v>0.15314521080760804</v>
      </c>
      <c r="D17" s="14">
        <v>0.25981958050771464</v>
      </c>
      <c r="E17" s="15">
        <f>C17*1%*I17</f>
        <v>670.70557654035167</v>
      </c>
      <c r="F17" s="16">
        <f>D17*1%*I17</f>
        <v>1137.8902456167566</v>
      </c>
      <c r="G17" s="44">
        <f>F17/E17-1</f>
        <v>0.69655700715393953</v>
      </c>
      <c r="H17" s="40">
        <f t="shared" si="2"/>
        <v>467.18466907640493</v>
      </c>
      <c r="I17" s="17">
        <v>437954</v>
      </c>
      <c r="J17" s="18">
        <v>1.1001051225212337E-3</v>
      </c>
      <c r="K17" s="20"/>
    </row>
    <row r="18" spans="1:11">
      <c r="A18" s="12">
        <v>16</v>
      </c>
      <c r="B18" s="13" t="s">
        <v>23</v>
      </c>
      <c r="C18" s="14">
        <v>0</v>
      </c>
      <c r="D18" s="14">
        <v>0</v>
      </c>
      <c r="E18" s="36">
        <v>0</v>
      </c>
      <c r="F18" s="37">
        <v>0</v>
      </c>
      <c r="G18" s="44">
        <v>0</v>
      </c>
      <c r="H18" s="43">
        <f t="shared" si="2"/>
        <v>0</v>
      </c>
      <c r="I18" s="17">
        <v>566607</v>
      </c>
      <c r="J18" s="18">
        <v>0</v>
      </c>
    </row>
    <row r="19" spans="1:11">
      <c r="A19" s="12">
        <v>17</v>
      </c>
      <c r="B19" s="13" t="s">
        <v>24</v>
      </c>
      <c r="C19" s="14">
        <v>0.10831481144692816</v>
      </c>
      <c r="D19" s="14">
        <v>1.3079828725498868</v>
      </c>
      <c r="E19" s="15">
        <f t="shared" ref="E19:E27" si="3">C19*1%*I19</f>
        <v>693.59822769286234</v>
      </c>
      <c r="F19" s="16">
        <f t="shared" ref="F19:F27" si="4">D19*1%*I19</f>
        <v>8375.7206436881024</v>
      </c>
      <c r="G19" s="44">
        <f t="shared" ref="G19:G27" si="5">F19/E19-1</f>
        <v>11.075752660943968</v>
      </c>
      <c r="H19" s="40">
        <f t="shared" si="2"/>
        <v>7682.1224159952399</v>
      </c>
      <c r="I19" s="17">
        <v>640354</v>
      </c>
      <c r="J19" s="18">
        <v>8.0975939642877262E-3</v>
      </c>
    </row>
    <row r="20" spans="1:11">
      <c r="A20" s="12">
        <v>18</v>
      </c>
      <c r="B20" s="13" t="s">
        <v>25</v>
      </c>
      <c r="C20" s="14">
        <v>0.44241657353443736</v>
      </c>
      <c r="D20" s="14">
        <v>2.7291533906049397</v>
      </c>
      <c r="E20" s="15">
        <f t="shared" si="3"/>
        <v>2386.4126943076967</v>
      </c>
      <c r="F20" s="16">
        <f t="shared" si="4"/>
        <v>14721.16255505867</v>
      </c>
      <c r="G20" s="44">
        <f t="shared" si="5"/>
        <v>5.1687413037036789</v>
      </c>
      <c r="H20" s="41">
        <f t="shared" si="2"/>
        <v>12334.749860750973</v>
      </c>
      <c r="I20" s="17">
        <v>539404</v>
      </c>
      <c r="J20" s="18">
        <v>1.4232327237773212E-2</v>
      </c>
    </row>
    <row r="21" spans="1:11">
      <c r="A21" s="12">
        <v>19</v>
      </c>
      <c r="B21" s="13" t="s">
        <v>26</v>
      </c>
      <c r="C21" s="14">
        <v>10.903267815684011</v>
      </c>
      <c r="D21" s="14">
        <v>2.9919148936170212</v>
      </c>
      <c r="E21" s="15">
        <f t="shared" si="3"/>
        <v>491239.86237691919</v>
      </c>
      <c r="F21" s="22">
        <f t="shared" si="4"/>
        <v>134798.84062553191</v>
      </c>
      <c r="G21" s="44">
        <f t="shared" si="5"/>
        <v>-0.72559466169277753</v>
      </c>
      <c r="H21" s="39">
        <f t="shared" si="2"/>
        <v>-356441.02175138728</v>
      </c>
      <c r="I21" s="17">
        <v>4505437</v>
      </c>
      <c r="J21" s="23">
        <v>0.13032267009345322</v>
      </c>
    </row>
    <row r="22" spans="1:11">
      <c r="A22" s="12">
        <v>20</v>
      </c>
      <c r="B22" s="13" t="s">
        <v>27</v>
      </c>
      <c r="C22" s="14">
        <v>9.6995339757150827</v>
      </c>
      <c r="D22" s="21">
        <v>10.30339052147508</v>
      </c>
      <c r="E22" s="15">
        <f t="shared" si="3"/>
        <v>26270.314815166486</v>
      </c>
      <c r="F22" s="16">
        <f t="shared" si="4"/>
        <v>27905.805922268322</v>
      </c>
      <c r="G22" s="44">
        <f t="shared" si="5"/>
        <v>6.2256243163010261E-2</v>
      </c>
      <c r="H22" s="40">
        <f t="shared" si="2"/>
        <v>1635.491107101836</v>
      </c>
      <c r="I22" s="17">
        <v>270841</v>
      </c>
      <c r="J22" s="23">
        <v>2.6979157402418179E-2</v>
      </c>
    </row>
    <row r="23" spans="1:11" s="11" customFormat="1">
      <c r="A23" s="12">
        <v>21</v>
      </c>
      <c r="B23" s="13" t="s">
        <v>28</v>
      </c>
      <c r="C23" s="14">
        <v>10.027365129007036</v>
      </c>
      <c r="D23" s="14">
        <v>2.3604374814558038</v>
      </c>
      <c r="E23" s="15">
        <f t="shared" si="3"/>
        <v>36656.838154808444</v>
      </c>
      <c r="F23" s="16">
        <f t="shared" si="4"/>
        <v>8629.0040922083535</v>
      </c>
      <c r="G23" s="44">
        <f t="shared" si="5"/>
        <v>-0.76460042582596699</v>
      </c>
      <c r="H23" s="39">
        <f t="shared" si="2"/>
        <v>-28027.83406260009</v>
      </c>
      <c r="I23" s="17">
        <v>365568</v>
      </c>
      <c r="J23" s="18">
        <v>8.3424668070248079E-3</v>
      </c>
    </row>
    <row r="24" spans="1:11">
      <c r="A24" s="12">
        <v>22</v>
      </c>
      <c r="B24" s="13" t="s">
        <v>29</v>
      </c>
      <c r="C24" s="14">
        <v>4.671361502347418</v>
      </c>
      <c r="D24" s="21">
        <v>8.1428654936575668</v>
      </c>
      <c r="E24" s="15">
        <f t="shared" si="3"/>
        <v>729.99366197183099</v>
      </c>
      <c r="F24" s="16">
        <f t="shared" si="4"/>
        <v>1272.4855906938681</v>
      </c>
      <c r="G24" s="44">
        <f t="shared" si="5"/>
        <v>0.74314608055182085</v>
      </c>
      <c r="H24" s="40">
        <f t="shared" si="2"/>
        <v>542.49192872203707</v>
      </c>
      <c r="I24" s="17">
        <v>15627</v>
      </c>
      <c r="J24" s="18">
        <v>1.2302310544001799E-3</v>
      </c>
    </row>
    <row r="25" spans="1:11" ht="22.5">
      <c r="A25" s="12">
        <v>23</v>
      </c>
      <c r="B25" s="13" t="s">
        <v>30</v>
      </c>
      <c r="C25" s="14">
        <v>5.7287186898301163</v>
      </c>
      <c r="D25" s="14">
        <v>5.1475600377529975</v>
      </c>
      <c r="E25" s="15">
        <f t="shared" si="3"/>
        <v>27805.711053576029</v>
      </c>
      <c r="F25" s="16">
        <f t="shared" si="4"/>
        <v>24984.918057643234</v>
      </c>
      <c r="G25" s="44">
        <f t="shared" si="5"/>
        <v>-0.10144653342968624</v>
      </c>
      <c r="H25" s="40">
        <f t="shared" si="2"/>
        <v>-2820.7929959327957</v>
      </c>
      <c r="I25" s="17">
        <v>485374</v>
      </c>
      <c r="J25" s="23">
        <v>2.4155261411955134E-2</v>
      </c>
    </row>
    <row r="26" spans="1:11">
      <c r="A26" s="12">
        <v>24</v>
      </c>
      <c r="B26" s="13" t="s">
        <v>31</v>
      </c>
      <c r="C26" s="14">
        <v>1.6253500525462932</v>
      </c>
      <c r="D26" s="14">
        <v>1.8513392930911976</v>
      </c>
      <c r="E26" s="15">
        <f t="shared" si="3"/>
        <v>8033.4226627142571</v>
      </c>
      <c r="F26" s="16">
        <f t="shared" si="4"/>
        <v>9150.3925632466908</v>
      </c>
      <c r="G26" s="44">
        <f t="shared" si="5"/>
        <v>0.13904035022539718</v>
      </c>
      <c r="H26" s="40">
        <f t="shared" si="2"/>
        <v>1116.9699005324337</v>
      </c>
      <c r="I26" s="17">
        <v>494258</v>
      </c>
      <c r="J26" s="18">
        <v>8.8465418968871837E-3</v>
      </c>
    </row>
    <row r="27" spans="1:11">
      <c r="A27" s="12">
        <v>25</v>
      </c>
      <c r="B27" s="13" t="s">
        <v>32</v>
      </c>
      <c r="C27" s="14">
        <v>6.0243681166912477</v>
      </c>
      <c r="D27" s="21">
        <v>8.5818456122705555</v>
      </c>
      <c r="E27" s="15">
        <f t="shared" si="3"/>
        <v>21331.504333348537</v>
      </c>
      <c r="F27" s="22">
        <f t="shared" si="4"/>
        <v>30387.199673120442</v>
      </c>
      <c r="G27" s="44">
        <f t="shared" si="5"/>
        <v>0.42452211518972494</v>
      </c>
      <c r="H27" s="41">
        <f t="shared" si="2"/>
        <v>9055.6953397719044</v>
      </c>
      <c r="I27" s="17">
        <v>354087</v>
      </c>
      <c r="J27" s="23">
        <v>2.9378153251815763E-2</v>
      </c>
    </row>
    <row r="28" spans="1:11">
      <c r="A28" s="12">
        <v>26</v>
      </c>
      <c r="B28" s="13" t="s">
        <v>33</v>
      </c>
      <c r="C28" s="14">
        <v>0</v>
      </c>
      <c r="D28" s="14">
        <v>0</v>
      </c>
      <c r="E28" s="36">
        <v>0</v>
      </c>
      <c r="F28" s="37">
        <v>0</v>
      </c>
      <c r="G28" s="44">
        <v>0</v>
      </c>
      <c r="H28" s="43">
        <f t="shared" si="2"/>
        <v>0</v>
      </c>
      <c r="I28" s="17">
        <v>686856</v>
      </c>
      <c r="J28" s="18">
        <v>0</v>
      </c>
    </row>
    <row r="29" spans="1:11">
      <c r="A29" s="12">
        <v>27</v>
      </c>
      <c r="B29" s="13" t="s">
        <v>34</v>
      </c>
      <c r="C29" s="14">
        <v>6.3181245549652179</v>
      </c>
      <c r="D29" s="21">
        <v>8.3377452482901884</v>
      </c>
      <c r="E29" s="15">
        <f>C29*1%*I29</f>
        <v>21512.96138467437</v>
      </c>
      <c r="F29" s="16">
        <f>D29*1%*I29</f>
        <v>28389.689060618162</v>
      </c>
      <c r="G29" s="44">
        <f>F29/E29-1</f>
        <v>0.31965509317758123</v>
      </c>
      <c r="H29" s="40">
        <f t="shared" si="2"/>
        <v>6876.7276759437918</v>
      </c>
      <c r="I29" s="17">
        <v>340496</v>
      </c>
      <c r="J29" s="23">
        <v>2.7446972572862657E-2</v>
      </c>
    </row>
    <row r="30" spans="1:11">
      <c r="A30" s="12">
        <v>28</v>
      </c>
      <c r="B30" s="13" t="s">
        <v>35</v>
      </c>
      <c r="C30" s="14">
        <v>5.8147136868822829</v>
      </c>
      <c r="D30" s="14">
        <v>4.2754799067620839</v>
      </c>
      <c r="E30" s="15">
        <f>C30*1%*I30</f>
        <v>15657.39583894166</v>
      </c>
      <c r="F30" s="16">
        <f>D30*1%*I30</f>
        <v>11512.670254536399</v>
      </c>
      <c r="G30" s="44">
        <f>F30/E30-1</f>
        <v>-0.26471359778085668</v>
      </c>
      <c r="H30" s="40">
        <f t="shared" si="2"/>
        <v>-4144.7255844052615</v>
      </c>
      <c r="I30" s="17">
        <v>269272</v>
      </c>
      <c r="J30" s="18">
        <v>1.1130377090145978E-2</v>
      </c>
    </row>
    <row r="31" spans="1:11">
      <c r="A31" s="12">
        <v>29</v>
      </c>
      <c r="B31" s="13" t="s">
        <v>36</v>
      </c>
      <c r="C31" s="14">
        <v>0.38482963006112858</v>
      </c>
      <c r="D31" s="14">
        <v>0</v>
      </c>
      <c r="E31" s="15">
        <f>C31*1%*I31</f>
        <v>1093.4202761889853</v>
      </c>
      <c r="F31" s="37">
        <v>0</v>
      </c>
      <c r="G31" s="44">
        <f>F31/E31-1</f>
        <v>-1</v>
      </c>
      <c r="H31" s="40">
        <f t="shared" si="2"/>
        <v>-1093.4202761889853</v>
      </c>
      <c r="I31" s="17">
        <v>284131</v>
      </c>
      <c r="J31" s="18">
        <v>0</v>
      </c>
    </row>
    <row r="32" spans="1:11">
      <c r="A32" s="12">
        <v>30</v>
      </c>
      <c r="B32" s="13" t="s">
        <v>37</v>
      </c>
      <c r="C32" s="14">
        <v>0.58056144919221409</v>
      </c>
      <c r="D32" s="14">
        <v>0</v>
      </c>
      <c r="E32" s="15">
        <f>C32*1%*I32</f>
        <v>11446.953316180852</v>
      </c>
      <c r="F32" s="37">
        <v>0</v>
      </c>
      <c r="G32" s="44">
        <f>F32/E32-1</f>
        <v>-1</v>
      </c>
      <c r="H32" s="40">
        <f t="shared" si="2"/>
        <v>-11446.953316180852</v>
      </c>
      <c r="I32" s="17">
        <v>1971704</v>
      </c>
      <c r="J32" s="18">
        <v>0</v>
      </c>
    </row>
    <row r="33" spans="1:10">
      <c r="A33" s="12">
        <v>31</v>
      </c>
      <c r="B33" s="13" t="s">
        <v>38</v>
      </c>
      <c r="C33" s="14">
        <v>0</v>
      </c>
      <c r="D33" s="14">
        <v>0</v>
      </c>
      <c r="E33" s="36">
        <v>0</v>
      </c>
      <c r="F33" s="37">
        <v>0</v>
      </c>
      <c r="G33" s="44">
        <v>0</v>
      </c>
      <c r="H33" s="43">
        <f t="shared" si="2"/>
        <v>0</v>
      </c>
      <c r="I33" s="17">
        <v>153860</v>
      </c>
      <c r="J33" s="18">
        <v>0</v>
      </c>
    </row>
    <row r="34" spans="1:10">
      <c r="A34" s="12">
        <v>32</v>
      </c>
      <c r="B34" s="13" t="s">
        <v>39</v>
      </c>
      <c r="C34" s="14">
        <v>0</v>
      </c>
      <c r="D34" s="14">
        <v>0</v>
      </c>
      <c r="E34" s="36">
        <v>0</v>
      </c>
      <c r="F34" s="37">
        <v>0</v>
      </c>
      <c r="G34" s="44">
        <v>0</v>
      </c>
      <c r="H34" s="43">
        <f t="shared" si="2"/>
        <v>0</v>
      </c>
      <c r="I34" s="17">
        <v>91524</v>
      </c>
      <c r="J34" s="18">
        <v>0</v>
      </c>
    </row>
    <row r="35" spans="1:10" s="11" customFormat="1">
      <c r="A35" s="12">
        <v>33</v>
      </c>
      <c r="B35" s="13" t="s">
        <v>40</v>
      </c>
      <c r="C35" s="14">
        <v>0.47182244351309688</v>
      </c>
      <c r="D35" s="14">
        <v>0.29622947761713453</v>
      </c>
      <c r="E35" s="15">
        <f>C35*1%*I35</f>
        <v>3340.7812753143985</v>
      </c>
      <c r="F35" s="16">
        <f>D35*1%*I35</f>
        <v>2097.4794769211067</v>
      </c>
      <c r="G35" s="44">
        <f>F35/E35-1</f>
        <v>-0.37215899393960938</v>
      </c>
      <c r="H35" s="40">
        <f t="shared" si="2"/>
        <v>-1243.3017983932918</v>
      </c>
      <c r="I35" s="17">
        <v>708059</v>
      </c>
      <c r="J35" s="18">
        <v>2.0278299474246653E-3</v>
      </c>
    </row>
    <row r="36" spans="1:10">
      <c r="A36" s="12">
        <v>34</v>
      </c>
      <c r="B36" s="13" t="s">
        <v>41</v>
      </c>
      <c r="C36" s="14">
        <v>1.031900463026775</v>
      </c>
      <c r="D36" s="14">
        <v>0.53738629790886527</v>
      </c>
      <c r="E36" s="15">
        <f>C36*1%*I36</f>
        <v>19168.727467250195</v>
      </c>
      <c r="F36" s="16">
        <f>D36*1%*I36</f>
        <v>9982.5631040367898</v>
      </c>
      <c r="G36" s="44">
        <f>F36/E36-1</f>
        <v>-0.47922661422924306</v>
      </c>
      <c r="H36" s="40">
        <f t="shared" si="2"/>
        <v>-9186.1643632134055</v>
      </c>
      <c r="I36" s="17">
        <v>1857614</v>
      </c>
      <c r="J36" s="18">
        <v>9.6510791343412672E-3</v>
      </c>
    </row>
    <row r="37" spans="1:10">
      <c r="A37" s="12">
        <v>35</v>
      </c>
      <c r="B37" s="13" t="s">
        <v>42</v>
      </c>
      <c r="C37" s="14">
        <v>0</v>
      </c>
      <c r="D37" s="14">
        <v>0</v>
      </c>
      <c r="E37" s="36">
        <v>0</v>
      </c>
      <c r="F37" s="37">
        <v>0</v>
      </c>
      <c r="G37" s="44">
        <v>0</v>
      </c>
      <c r="H37" s="43">
        <f t="shared" si="2"/>
        <v>0</v>
      </c>
      <c r="I37" s="17">
        <v>356157</v>
      </c>
      <c r="J37" s="18">
        <v>0</v>
      </c>
    </row>
    <row r="38" spans="1:10">
      <c r="A38" s="12">
        <v>36</v>
      </c>
      <c r="B38" s="13" t="s">
        <v>43</v>
      </c>
      <c r="C38" s="14">
        <v>0.25347907954706833</v>
      </c>
      <c r="D38" s="14">
        <v>0.24991383168627532</v>
      </c>
      <c r="E38" s="15">
        <f>C38*1%*I38</f>
        <v>2532.882098001694</v>
      </c>
      <c r="F38" s="16">
        <f>D38*1%*I38</f>
        <v>2497.2564657101557</v>
      </c>
      <c r="G38" s="44">
        <f>F38/E38-1</f>
        <v>-1.4065254880850975E-2</v>
      </c>
      <c r="H38" s="40">
        <f t="shared" si="2"/>
        <v>-35.625632291538295</v>
      </c>
      <c r="I38" s="17">
        <v>999247</v>
      </c>
      <c r="J38" s="18">
        <v>2.4143318222118676E-3</v>
      </c>
    </row>
    <row r="39" spans="1:10">
      <c r="A39" s="12">
        <v>37</v>
      </c>
      <c r="B39" s="13" t="s">
        <v>44</v>
      </c>
      <c r="C39" s="14">
        <v>2.2793846474786017</v>
      </c>
      <c r="D39" s="14">
        <v>0</v>
      </c>
      <c r="E39" s="15">
        <f>C39*1%*I39</f>
        <v>36600.899863037004</v>
      </c>
      <c r="F39" s="37">
        <v>0</v>
      </c>
      <c r="G39" s="44">
        <f>F39/E39-1</f>
        <v>-1</v>
      </c>
      <c r="H39" s="39">
        <f t="shared" si="2"/>
        <v>-36600.899863037004</v>
      </c>
      <c r="I39" s="17">
        <v>1605736</v>
      </c>
      <c r="J39" s="18">
        <v>0</v>
      </c>
    </row>
    <row r="40" spans="1:10">
      <c r="A40" s="12">
        <v>38</v>
      </c>
      <c r="B40" s="13" t="s">
        <v>45</v>
      </c>
      <c r="C40" s="14">
        <v>9.4308771266330371</v>
      </c>
      <c r="D40" s="14">
        <v>0</v>
      </c>
      <c r="E40" s="15">
        <f>C40*1%*I40</f>
        <v>14571.459630818174</v>
      </c>
      <c r="F40" s="37">
        <v>0</v>
      </c>
      <c r="G40" s="44">
        <f>F40/E40-1</f>
        <v>-1</v>
      </c>
      <c r="H40" s="40">
        <f t="shared" si="2"/>
        <v>-14571.459630818174</v>
      </c>
      <c r="I40" s="17">
        <v>154508</v>
      </c>
      <c r="J40" s="18">
        <v>0</v>
      </c>
    </row>
    <row r="41" spans="1:10">
      <c r="A41" s="12">
        <v>39</v>
      </c>
      <c r="B41" s="13" t="s">
        <v>46</v>
      </c>
      <c r="C41" s="14">
        <v>15.347058095768929</v>
      </c>
      <c r="D41" s="14">
        <v>1.8490199153206839</v>
      </c>
      <c r="E41" s="15">
        <f>C41*1%*I41</f>
        <v>106784.21634803637</v>
      </c>
      <c r="F41" s="16">
        <f>D41*1%*I41</f>
        <v>12865.406610004706</v>
      </c>
      <c r="G41" s="44">
        <f>F41/E41-1</f>
        <v>-0.87951958585271495</v>
      </c>
      <c r="H41" s="39">
        <f t="shared" si="2"/>
        <v>-93918.809738031661</v>
      </c>
      <c r="I41" s="17">
        <v>695796</v>
      </c>
      <c r="J41" s="18">
        <v>1.2438194078474921E-2</v>
      </c>
    </row>
    <row r="42" spans="1:10">
      <c r="A42" s="12">
        <v>40</v>
      </c>
      <c r="B42" s="13" t="s">
        <v>47</v>
      </c>
      <c r="C42" s="14">
        <v>0</v>
      </c>
      <c r="D42" s="14">
        <v>0</v>
      </c>
      <c r="E42" s="36">
        <v>0</v>
      </c>
      <c r="F42" s="37">
        <v>0</v>
      </c>
      <c r="G42" s="44">
        <v>0</v>
      </c>
      <c r="H42" s="43">
        <f t="shared" si="2"/>
        <v>0</v>
      </c>
      <c r="I42" s="17">
        <v>69242</v>
      </c>
      <c r="J42" s="18">
        <v>0</v>
      </c>
    </row>
    <row r="43" spans="1:10" ht="22.5">
      <c r="A43" s="12">
        <v>41</v>
      </c>
      <c r="B43" s="13" t="s">
        <v>48</v>
      </c>
      <c r="C43" s="14">
        <v>0.34317317205436132</v>
      </c>
      <c r="D43" s="14">
        <v>0</v>
      </c>
      <c r="E43" s="15">
        <f>C43*1%*I43</f>
        <v>795.44795896824519</v>
      </c>
      <c r="F43" s="37">
        <v>0</v>
      </c>
      <c r="G43" s="44">
        <f>F43/E43-1</f>
        <v>-1</v>
      </c>
      <c r="H43" s="40">
        <f t="shared" si="2"/>
        <v>-795.44795896824519</v>
      </c>
      <c r="I43" s="17">
        <v>231792</v>
      </c>
      <c r="J43" s="18">
        <v>0</v>
      </c>
    </row>
    <row r="44" spans="1:10" s="11" customFormat="1" ht="22.5">
      <c r="A44" s="12">
        <v>42</v>
      </c>
      <c r="B44" s="13" t="s">
        <v>49</v>
      </c>
      <c r="C44" s="14">
        <v>0.66825739613694368</v>
      </c>
      <c r="D44" s="14">
        <v>0.55878106010468676</v>
      </c>
      <c r="E44" s="15">
        <f>C44*1%*I44</f>
        <v>891.79617771871278</v>
      </c>
      <c r="F44" s="16">
        <f>D44*1%*I44</f>
        <v>745.69891252030561</v>
      </c>
      <c r="G44" s="44">
        <f>F44/E44-1</f>
        <v>-0.16382360549260921</v>
      </c>
      <c r="H44" s="40">
        <f t="shared" si="2"/>
        <v>-146.09726519840717</v>
      </c>
      <c r="I44" s="17">
        <v>133451</v>
      </c>
      <c r="J44" s="18">
        <v>7.2093701187978703E-4</v>
      </c>
    </row>
    <row r="45" spans="1:10" ht="22.5">
      <c r="A45" s="12">
        <v>43</v>
      </c>
      <c r="B45" s="13" t="s">
        <v>50</v>
      </c>
      <c r="C45" s="14">
        <v>2.3167460552315315</v>
      </c>
      <c r="D45" s="14">
        <v>0</v>
      </c>
      <c r="E45" s="15">
        <f>C45*1%*I45</f>
        <v>4716.0609398715151</v>
      </c>
      <c r="F45" s="37">
        <v>0</v>
      </c>
      <c r="G45" s="44">
        <f>F45/E45-1</f>
        <v>-1</v>
      </c>
      <c r="H45" s="40">
        <f t="shared" si="2"/>
        <v>-4716.0609398715151</v>
      </c>
      <c r="I45" s="17">
        <v>203564</v>
      </c>
      <c r="J45" s="18">
        <v>0</v>
      </c>
    </row>
    <row r="46" spans="1:10">
      <c r="A46" s="12">
        <v>44</v>
      </c>
      <c r="B46" s="13" t="s">
        <v>51</v>
      </c>
      <c r="C46" s="14">
        <v>2.0457302447237273</v>
      </c>
      <c r="D46" s="14">
        <v>1.5553010499812034</v>
      </c>
      <c r="E46" s="15">
        <f>C46*1%*I46</f>
        <v>5301.4690145966451</v>
      </c>
      <c r="F46" s="16">
        <f>D46*1%*I46</f>
        <v>4030.5315650052889</v>
      </c>
      <c r="G46" s="44">
        <f>F46/E46-1</f>
        <v>-0.23973307136042055</v>
      </c>
      <c r="H46" s="40">
        <f t="shared" si="2"/>
        <v>-1270.9374495913562</v>
      </c>
      <c r="I46" s="17">
        <v>259148</v>
      </c>
      <c r="J46" s="18">
        <v>3.8966925309589346E-3</v>
      </c>
    </row>
    <row r="47" spans="1:10">
      <c r="A47" s="12">
        <v>45</v>
      </c>
      <c r="B47" s="13" t="s">
        <v>52</v>
      </c>
      <c r="C47" s="14">
        <v>0</v>
      </c>
      <c r="D47" s="14">
        <v>0.12688287671790863</v>
      </c>
      <c r="E47" s="36">
        <v>0</v>
      </c>
      <c r="F47" s="16">
        <f>D47*1%*I47</f>
        <v>1203.8824979022577</v>
      </c>
      <c r="G47" s="44">
        <v>1</v>
      </c>
      <c r="H47" s="40">
        <f t="shared" ref="H47:H78" si="6">F47-E47</f>
        <v>1203.8824979022577</v>
      </c>
      <c r="I47" s="17">
        <v>948814</v>
      </c>
      <c r="J47" s="18">
        <v>1.1639060163821733E-3</v>
      </c>
    </row>
    <row r="48" spans="1:10">
      <c r="A48" s="12">
        <v>46</v>
      </c>
      <c r="B48" s="13" t="s">
        <v>53</v>
      </c>
      <c r="C48" s="14">
        <v>3.2226977655543934</v>
      </c>
      <c r="D48" s="14">
        <v>1.7698900584039488</v>
      </c>
      <c r="E48" s="15">
        <f>C48*1%*I48</f>
        <v>47817.712678765325</v>
      </c>
      <c r="F48" s="16">
        <f>D48*1%*I48</f>
        <v>26261.257009685527</v>
      </c>
      <c r="G48" s="44">
        <f>F48/E48-1</f>
        <v>-0.45080482652723142</v>
      </c>
      <c r="H48" s="39">
        <f t="shared" si="6"/>
        <v>-21556.455669079798</v>
      </c>
      <c r="I48" s="17">
        <v>1483779</v>
      </c>
      <c r="J48" s="23">
        <v>2.5389217871836782E-2</v>
      </c>
    </row>
    <row r="49" spans="1:10">
      <c r="A49" s="12">
        <v>47</v>
      </c>
      <c r="B49" s="13" t="s">
        <v>54</v>
      </c>
      <c r="C49" s="14">
        <v>0</v>
      </c>
      <c r="D49" s="14">
        <v>0</v>
      </c>
      <c r="E49" s="36">
        <v>0</v>
      </c>
      <c r="F49" s="37">
        <v>0</v>
      </c>
      <c r="G49" s="44">
        <v>0</v>
      </c>
      <c r="H49" s="43">
        <f t="shared" si="6"/>
        <v>0</v>
      </c>
      <c r="I49" s="17">
        <v>265254</v>
      </c>
      <c r="J49" s="18">
        <v>0</v>
      </c>
    </row>
    <row r="50" spans="1:10">
      <c r="A50" s="12">
        <v>48</v>
      </c>
      <c r="B50" s="13" t="s">
        <v>55</v>
      </c>
      <c r="C50" s="14">
        <v>0</v>
      </c>
      <c r="D50" s="14">
        <v>0</v>
      </c>
      <c r="E50" s="36">
        <v>0</v>
      </c>
      <c r="F50" s="37">
        <v>0</v>
      </c>
      <c r="G50" s="44">
        <v>0</v>
      </c>
      <c r="H50" s="43">
        <f t="shared" si="6"/>
        <v>0</v>
      </c>
      <c r="I50" s="17">
        <v>322732</v>
      </c>
      <c r="J50" s="18">
        <v>0</v>
      </c>
    </row>
    <row r="51" spans="1:10">
      <c r="A51" s="12">
        <v>49</v>
      </c>
      <c r="B51" s="13" t="s">
        <v>56</v>
      </c>
      <c r="C51" s="14">
        <v>4.18303423357548</v>
      </c>
      <c r="D51" s="14">
        <v>0.78964073497223219</v>
      </c>
      <c r="E51" s="15">
        <f>C51*1%*I51</f>
        <v>57777.574726468614</v>
      </c>
      <c r="F51" s="16">
        <f>D51*1%*I51</f>
        <v>10906.802102101061</v>
      </c>
      <c r="G51" s="44">
        <f>F51/E51-1</f>
        <v>-0.81122776174430666</v>
      </c>
      <c r="H51" s="39">
        <f t="shared" si="6"/>
        <v>-46870.772624367557</v>
      </c>
      <c r="I51" s="17">
        <v>1381236</v>
      </c>
      <c r="J51" s="18">
        <v>1.05446275763997E-2</v>
      </c>
    </row>
    <row r="52" spans="1:10" s="11" customFormat="1">
      <c r="A52" s="12">
        <v>50</v>
      </c>
      <c r="B52" s="13" t="s">
        <v>57</v>
      </c>
      <c r="C52" s="14">
        <v>0</v>
      </c>
      <c r="D52" s="14">
        <v>0</v>
      </c>
      <c r="E52" s="36">
        <v>0</v>
      </c>
      <c r="F52" s="37">
        <v>0</v>
      </c>
      <c r="G52" s="44">
        <v>0</v>
      </c>
      <c r="H52" s="43">
        <f t="shared" si="6"/>
        <v>0</v>
      </c>
      <c r="I52" s="17">
        <v>571614</v>
      </c>
      <c r="J52" s="18">
        <v>0</v>
      </c>
    </row>
    <row r="53" spans="1:10">
      <c r="A53" s="12">
        <v>51</v>
      </c>
      <c r="B53" s="13" t="s">
        <v>58</v>
      </c>
      <c r="C53" s="14">
        <v>4.5631323499994734</v>
      </c>
      <c r="D53" s="14">
        <v>0</v>
      </c>
      <c r="E53" s="15">
        <f>C53*1%*I53</f>
        <v>21559.796464630512</v>
      </c>
      <c r="F53" s="37">
        <v>0</v>
      </c>
      <c r="G53" s="44">
        <f>F53/E53-1</f>
        <v>-1</v>
      </c>
      <c r="H53" s="39">
        <f t="shared" si="6"/>
        <v>-21559.796464630512</v>
      </c>
      <c r="I53" s="17">
        <v>472478</v>
      </c>
      <c r="J53" s="18">
        <v>0</v>
      </c>
    </row>
    <row r="54" spans="1:10">
      <c r="A54" s="12">
        <v>52</v>
      </c>
      <c r="B54" s="13" t="s">
        <v>59</v>
      </c>
      <c r="C54" s="14">
        <v>6.1422600846563674E-2</v>
      </c>
      <c r="D54" s="14">
        <v>0.84680738944164169</v>
      </c>
      <c r="E54" s="15">
        <f>C54*1%*I54</f>
        <v>639.24220533842526</v>
      </c>
      <c r="F54" s="16">
        <f>D54*1%*I54</f>
        <v>8812.9616079882089</v>
      </c>
      <c r="G54" s="44">
        <f>F54/E54-1</f>
        <v>12.786576565798692</v>
      </c>
      <c r="H54" s="41">
        <f t="shared" si="6"/>
        <v>8173.7194026497837</v>
      </c>
      <c r="I54" s="17">
        <v>1040728</v>
      </c>
      <c r="J54" s="18">
        <v>8.5203157746341664E-3</v>
      </c>
    </row>
    <row r="55" spans="1:10">
      <c r="A55" s="12">
        <v>53</v>
      </c>
      <c r="B55" s="13" t="s">
        <v>60</v>
      </c>
      <c r="C55" s="14">
        <v>0</v>
      </c>
      <c r="D55" s="14">
        <v>0</v>
      </c>
      <c r="E55" s="36">
        <v>0</v>
      </c>
      <c r="F55" s="37">
        <v>0</v>
      </c>
      <c r="G55" s="44">
        <v>0</v>
      </c>
      <c r="H55" s="43">
        <f t="shared" si="6"/>
        <v>0</v>
      </c>
      <c r="I55" s="17">
        <v>560415</v>
      </c>
      <c r="J55" s="18">
        <v>0</v>
      </c>
    </row>
    <row r="56" spans="1:10">
      <c r="A56" s="12">
        <v>54</v>
      </c>
      <c r="B56" s="13" t="s">
        <v>61</v>
      </c>
      <c r="C56" s="14">
        <v>1.9933737568360543</v>
      </c>
      <c r="D56" s="14">
        <v>1.8268626014913254</v>
      </c>
      <c r="E56" s="15">
        <f>C56*1%*I56</f>
        <v>27061.404243204084</v>
      </c>
      <c r="F56" s="16">
        <f>D56*1%*I56</f>
        <v>24800.902081813758</v>
      </c>
      <c r="G56" s="44">
        <f>F56/E56-1</f>
        <v>-8.3532330439134772E-2</v>
      </c>
      <c r="H56" s="40">
        <f t="shared" si="6"/>
        <v>-2260.5021613903264</v>
      </c>
      <c r="I56" s="17">
        <v>1357568</v>
      </c>
      <c r="J56" s="23">
        <v>2.3977355925538013E-2</v>
      </c>
    </row>
    <row r="57" spans="1:10">
      <c r="A57" s="12">
        <v>55</v>
      </c>
      <c r="B57" s="13" t="s">
        <v>62</v>
      </c>
      <c r="C57" s="14">
        <v>0.1293574388257849</v>
      </c>
      <c r="D57" s="14">
        <v>0</v>
      </c>
      <c r="E57" s="15">
        <f>C57*1%*I57</f>
        <v>1021.8060514543693</v>
      </c>
      <c r="F57" s="37">
        <v>0</v>
      </c>
      <c r="G57" s="44">
        <f>F57/E57-1</f>
        <v>-1</v>
      </c>
      <c r="H57" s="40">
        <f t="shared" si="6"/>
        <v>-1021.8060514543693</v>
      </c>
      <c r="I57" s="17">
        <v>789909</v>
      </c>
      <c r="J57" s="18">
        <v>0</v>
      </c>
    </row>
    <row r="58" spans="1:10">
      <c r="A58" s="12">
        <v>56</v>
      </c>
      <c r="B58" s="13" t="s">
        <v>63</v>
      </c>
      <c r="C58" s="14">
        <v>0.21925899409343119</v>
      </c>
      <c r="D58" s="14">
        <v>0.14583144676869209</v>
      </c>
      <c r="E58" s="15">
        <f>C58*1%*I58</f>
        <v>1208.8515750850188</v>
      </c>
      <c r="F58" s="16">
        <f>D58*1%*I58</f>
        <v>804.01980704216851</v>
      </c>
      <c r="G58" s="44">
        <f>F58/E58-1</f>
        <v>-0.33488955665576925</v>
      </c>
      <c r="H58" s="40">
        <f t="shared" si="6"/>
        <v>-404.83176804285029</v>
      </c>
      <c r="I58" s="17">
        <v>551335</v>
      </c>
      <c r="J58" s="18">
        <v>7.7732128537247932E-4</v>
      </c>
    </row>
    <row r="59" spans="1:10">
      <c r="A59" s="12">
        <v>57</v>
      </c>
      <c r="B59" s="13" t="s">
        <v>64</v>
      </c>
      <c r="C59" s="14">
        <v>1.4367252548294835</v>
      </c>
      <c r="D59" s="14">
        <v>3.8888747982841871</v>
      </c>
      <c r="E59" s="15">
        <f>C59*1%*I59</f>
        <v>18181.671896351825</v>
      </c>
      <c r="F59" s="22">
        <f>D59*1%*I59</f>
        <v>49213.477239798493</v>
      </c>
      <c r="G59" s="44">
        <f>F59/E59-1</f>
        <v>1.7067630259939537</v>
      </c>
      <c r="H59" s="41">
        <f t="shared" si="6"/>
        <v>31031.805343446667</v>
      </c>
      <c r="I59" s="17">
        <v>1265494</v>
      </c>
      <c r="J59" s="23">
        <v>4.7579279826974553E-2</v>
      </c>
    </row>
    <row r="60" spans="1:10">
      <c r="A60" s="12">
        <v>58</v>
      </c>
      <c r="B60" s="13" t="s">
        <v>65</v>
      </c>
      <c r="C60" s="14">
        <v>0</v>
      </c>
      <c r="D60" s="14">
        <v>0</v>
      </c>
      <c r="E60" s="36">
        <v>0</v>
      </c>
      <c r="F60" s="37">
        <v>0</v>
      </c>
      <c r="G60" s="44">
        <v>0</v>
      </c>
      <c r="H60" s="43">
        <f t="shared" si="6"/>
        <v>0</v>
      </c>
      <c r="I60" s="17">
        <v>1000362</v>
      </c>
      <c r="J60" s="18">
        <v>0</v>
      </c>
    </row>
    <row r="61" spans="1:10">
      <c r="A61" s="12">
        <v>59</v>
      </c>
      <c r="B61" s="13" t="s">
        <v>66</v>
      </c>
      <c r="C61" s="14">
        <v>0.36805131641477057</v>
      </c>
      <c r="D61" s="14">
        <v>0.38884416763416207</v>
      </c>
      <c r="E61" s="15">
        <f t="shared" ref="E61:E67" si="7">C61*1%*I61</f>
        <v>1891.9677920301281</v>
      </c>
      <c r="F61" s="16">
        <f>D61*1%*I61</f>
        <v>1998.8534437234102</v>
      </c>
      <c r="G61" s="44">
        <f t="shared" ref="G61:G67" si="8">F61/E61-1</f>
        <v>5.6494435129147424E-2</v>
      </c>
      <c r="H61" s="40">
        <f t="shared" si="6"/>
        <v>106.88565169328217</v>
      </c>
      <c r="I61" s="17">
        <v>514050</v>
      </c>
      <c r="J61" s="18">
        <v>1.9324789197199444E-3</v>
      </c>
    </row>
    <row r="62" spans="1:10">
      <c r="A62" s="12">
        <v>60</v>
      </c>
      <c r="B62" s="13" t="s">
        <v>67</v>
      </c>
      <c r="C62" s="14">
        <v>0.11414325416287162</v>
      </c>
      <c r="D62" s="14">
        <v>0</v>
      </c>
      <c r="E62" s="15">
        <f t="shared" si="7"/>
        <v>423.09365877297461</v>
      </c>
      <c r="F62" s="37">
        <v>0</v>
      </c>
      <c r="G62" s="44">
        <f t="shared" si="8"/>
        <v>-1</v>
      </c>
      <c r="H62" s="40">
        <f t="shared" si="6"/>
        <v>-423.09365877297461</v>
      </c>
      <c r="I62" s="17">
        <v>370669</v>
      </c>
      <c r="J62" s="18">
        <v>0</v>
      </c>
    </row>
    <row r="63" spans="1:10">
      <c r="A63" s="12">
        <v>61</v>
      </c>
      <c r="B63" s="13" t="s">
        <v>68</v>
      </c>
      <c r="C63" s="14">
        <v>2.5490912089335986</v>
      </c>
      <c r="D63" s="14">
        <v>0.96312046966944043</v>
      </c>
      <c r="E63" s="15">
        <f t="shared" si="7"/>
        <v>44332.11190557525</v>
      </c>
      <c r="F63" s="16">
        <f>D63*1%*I63</f>
        <v>16749.955548980925</v>
      </c>
      <c r="G63" s="44">
        <f t="shared" si="8"/>
        <v>-0.6221710442160453</v>
      </c>
      <c r="H63" s="39">
        <f t="shared" si="6"/>
        <v>-27582.156356594325</v>
      </c>
      <c r="I63" s="17">
        <v>1739134</v>
      </c>
      <c r="J63" s="23">
        <v>1.6193751526052739E-2</v>
      </c>
    </row>
    <row r="64" spans="1:10" ht="22.5">
      <c r="A64" s="12">
        <v>62</v>
      </c>
      <c r="B64" s="13" t="s">
        <v>69</v>
      </c>
      <c r="C64" s="14">
        <v>3.0218772916157417</v>
      </c>
      <c r="D64" s="14">
        <v>4.6658447962626521</v>
      </c>
      <c r="E64" s="15">
        <f t="shared" si="7"/>
        <v>16527.100189440236</v>
      </c>
      <c r="F64" s="16">
        <f>D64*1%*I64</f>
        <v>25518.205067479885</v>
      </c>
      <c r="G64" s="44">
        <f t="shared" si="8"/>
        <v>0.54402192610802902</v>
      </c>
      <c r="H64" s="41">
        <f t="shared" si="6"/>
        <v>8991.1048780396486</v>
      </c>
      <c r="I64" s="17">
        <v>546915</v>
      </c>
      <c r="J64" s="23">
        <v>2.467083993418541E-2</v>
      </c>
    </row>
    <row r="65" spans="1:10" ht="22.5">
      <c r="A65" s="12">
        <v>63</v>
      </c>
      <c r="B65" s="13" t="s">
        <v>70</v>
      </c>
      <c r="C65" s="14">
        <v>10.992327314359169</v>
      </c>
      <c r="D65" s="21">
        <v>30.427664617733321</v>
      </c>
      <c r="E65" s="15">
        <f t="shared" si="7"/>
        <v>20497.722512904973</v>
      </c>
      <c r="F65" s="22">
        <f>D65*1%*I65</f>
        <v>56739.379042625849</v>
      </c>
      <c r="G65" s="44">
        <f t="shared" si="8"/>
        <v>1.7680821128739459</v>
      </c>
      <c r="H65" s="41">
        <f t="shared" si="6"/>
        <v>36241.656529720873</v>
      </c>
      <c r="I65" s="17">
        <v>186473</v>
      </c>
      <c r="J65" s="23">
        <v>5.4855274288456803E-2</v>
      </c>
    </row>
    <row r="66" spans="1:10" ht="22.5">
      <c r="A66" s="12">
        <v>64</v>
      </c>
      <c r="B66" s="13" t="s">
        <v>71</v>
      </c>
      <c r="C66" s="14">
        <v>2.8766306410199545</v>
      </c>
      <c r="D66" s="14">
        <v>3.0892231999243069</v>
      </c>
      <c r="E66" s="15">
        <f t="shared" si="7"/>
        <v>14618.778020905718</v>
      </c>
      <c r="F66" s="16">
        <f>D66*1%*I66</f>
        <v>15699.154271927335</v>
      </c>
      <c r="G66" s="44">
        <f t="shared" si="8"/>
        <v>7.3903321431970204E-2</v>
      </c>
      <c r="H66" s="40">
        <f t="shared" si="6"/>
        <v>1080.3762510216166</v>
      </c>
      <c r="I66" s="17">
        <v>508191</v>
      </c>
      <c r="J66" s="18">
        <v>1.5177843469813148E-2</v>
      </c>
    </row>
    <row r="67" spans="1:10" s="11" customFormat="1">
      <c r="A67" s="12">
        <v>65</v>
      </c>
      <c r="B67" s="13" t="s">
        <v>72</v>
      </c>
      <c r="C67" s="14">
        <v>2.7000039296260119</v>
      </c>
      <c r="D67" s="14">
        <v>1.8959678242815488</v>
      </c>
      <c r="E67" s="15">
        <f t="shared" si="7"/>
        <v>37762.281959788699</v>
      </c>
      <c r="F67" s="16">
        <f>D67*1%*I67</f>
        <v>26517.024950079984</v>
      </c>
      <c r="G67" s="44">
        <f t="shared" si="8"/>
        <v>-0.29779071671789503</v>
      </c>
      <c r="H67" s="40">
        <f t="shared" si="6"/>
        <v>-11245.257009708715</v>
      </c>
      <c r="I67" s="17">
        <v>1398601</v>
      </c>
      <c r="J67" s="23">
        <v>2.5636492705669405E-2</v>
      </c>
    </row>
    <row r="68" spans="1:10">
      <c r="A68" s="12">
        <v>66</v>
      </c>
      <c r="B68" s="13" t="s">
        <v>73</v>
      </c>
      <c r="C68" s="14">
        <v>0</v>
      </c>
      <c r="D68" s="14">
        <v>0</v>
      </c>
      <c r="E68" s="36">
        <v>0</v>
      </c>
      <c r="F68" s="37">
        <v>0</v>
      </c>
      <c r="G68" s="44">
        <v>0</v>
      </c>
      <c r="H68" s="43">
        <f t="shared" si="6"/>
        <v>0</v>
      </c>
      <c r="I68" s="17">
        <v>74987</v>
      </c>
      <c r="J68" s="18">
        <v>0</v>
      </c>
    </row>
    <row r="69" spans="1:10">
      <c r="A69" s="12">
        <v>67</v>
      </c>
      <c r="B69" s="13" t="s">
        <v>74</v>
      </c>
      <c r="C69" s="14">
        <v>10.348680807035695</v>
      </c>
      <c r="D69" s="14">
        <v>2.7183354793876591</v>
      </c>
      <c r="E69" s="15">
        <f>C69*1%*I69</f>
        <v>9090.0742472840138</v>
      </c>
      <c r="F69" s="16">
        <f>D69*1%*I69</f>
        <v>2387.7315183845321</v>
      </c>
      <c r="G69" s="44">
        <f>F69/E69-1</f>
        <v>-0.73732541083501579</v>
      </c>
      <c r="H69" s="40">
        <f t="shared" si="6"/>
        <v>-6702.3427288994817</v>
      </c>
      <c r="I69" s="17">
        <v>87838</v>
      </c>
      <c r="J69" s="18">
        <v>2.3084437929744963E-3</v>
      </c>
    </row>
    <row r="70" spans="1:10">
      <c r="A70" s="12">
        <v>68</v>
      </c>
      <c r="B70" s="13" t="s">
        <v>75</v>
      </c>
      <c r="C70" s="14">
        <v>0</v>
      </c>
      <c r="D70" s="14">
        <v>0</v>
      </c>
      <c r="E70" s="36">
        <v>0</v>
      </c>
      <c r="F70" s="37">
        <v>0</v>
      </c>
      <c r="G70" s="44">
        <v>0</v>
      </c>
      <c r="H70" s="43">
        <f t="shared" si="6"/>
        <v>0</v>
      </c>
      <c r="I70" s="17">
        <v>202645</v>
      </c>
      <c r="J70" s="18">
        <v>0</v>
      </c>
    </row>
    <row r="71" spans="1:10">
      <c r="A71" s="12">
        <v>69</v>
      </c>
      <c r="B71" s="13" t="s">
        <v>76</v>
      </c>
      <c r="C71" s="14">
        <v>0.93331163410908058</v>
      </c>
      <c r="D71" s="14">
        <v>0</v>
      </c>
      <c r="E71" s="15">
        <f t="shared" ref="E71:E81" si="9">C71*1%*I71</f>
        <v>9048.801617992156</v>
      </c>
      <c r="F71" s="37">
        <v>0</v>
      </c>
      <c r="G71" s="44">
        <f t="shared" ref="G71:G81" si="10">F71/E71-1</f>
        <v>-1</v>
      </c>
      <c r="H71" s="40">
        <f t="shared" si="6"/>
        <v>-9048.801617992156</v>
      </c>
      <c r="I71" s="17">
        <v>969537</v>
      </c>
      <c r="J71" s="18">
        <v>0</v>
      </c>
    </row>
    <row r="72" spans="1:10">
      <c r="A72" s="12">
        <v>70</v>
      </c>
      <c r="B72" s="13" t="s">
        <v>77</v>
      </c>
      <c r="C72" s="14">
        <v>5.3485658509089848</v>
      </c>
      <c r="D72" s="14">
        <v>4.6240899837835974</v>
      </c>
      <c r="E72" s="15">
        <f t="shared" si="9"/>
        <v>60220.679599871466</v>
      </c>
      <c r="F72" s="22">
        <f t="shared" ref="F72:F81" si="11">D72*1%*I72</f>
        <v>52063.646427215957</v>
      </c>
      <c r="G72" s="44">
        <f t="shared" si="10"/>
        <v>-0.13545236000081473</v>
      </c>
      <c r="H72" s="40">
        <f t="shared" si="6"/>
        <v>-8157.0331726555087</v>
      </c>
      <c r="I72" s="17">
        <v>1125922</v>
      </c>
      <c r="J72" s="23">
        <v>5.033480544573108E-2</v>
      </c>
    </row>
    <row r="73" spans="1:10">
      <c r="A73" s="12">
        <v>71</v>
      </c>
      <c r="B73" s="13" t="s">
        <v>78</v>
      </c>
      <c r="C73" s="14">
        <v>0.40123161700796162</v>
      </c>
      <c r="D73" s="14">
        <v>0.4112627443756996</v>
      </c>
      <c r="E73" s="15">
        <f t="shared" si="9"/>
        <v>3658.4740193564649</v>
      </c>
      <c r="F73" s="16">
        <f t="shared" si="11"/>
        <v>3749.9389421195106</v>
      </c>
      <c r="G73" s="44">
        <f t="shared" si="10"/>
        <v>2.5000839770657812E-2</v>
      </c>
      <c r="H73" s="40">
        <f t="shared" si="6"/>
        <v>91.464922763045706</v>
      </c>
      <c r="I73" s="17">
        <v>911811</v>
      </c>
      <c r="J73" s="18">
        <v>3.6254173504506396E-3</v>
      </c>
    </row>
    <row r="74" spans="1:10" s="11" customFormat="1">
      <c r="A74" s="12">
        <v>72</v>
      </c>
      <c r="B74" s="13" t="s">
        <v>79</v>
      </c>
      <c r="C74" s="14">
        <v>7.3204671917074764</v>
      </c>
      <c r="D74" s="14">
        <v>4.607983835501579</v>
      </c>
      <c r="E74" s="15">
        <f t="shared" si="9"/>
        <v>80769.496303641441</v>
      </c>
      <c r="F74" s="22">
        <f t="shared" si="11"/>
        <v>50841.636690946412</v>
      </c>
      <c r="G74" s="44">
        <f t="shared" si="10"/>
        <v>-0.37053418657193915</v>
      </c>
      <c r="H74" s="39">
        <f t="shared" si="6"/>
        <v>-29927.859612695029</v>
      </c>
      <c r="I74" s="17">
        <v>1103338</v>
      </c>
      <c r="J74" s="23">
        <v>4.9153374129468859E-2</v>
      </c>
    </row>
    <row r="75" spans="1:10">
      <c r="A75" s="12">
        <v>73</v>
      </c>
      <c r="B75" s="13" t="s">
        <v>80</v>
      </c>
      <c r="C75" s="14">
        <v>1.1132938085984898</v>
      </c>
      <c r="D75" s="14">
        <v>0.43086906620104193</v>
      </c>
      <c r="E75" s="15">
        <f t="shared" si="9"/>
        <v>11698.736265390822</v>
      </c>
      <c r="F75" s="16">
        <f t="shared" si="11"/>
        <v>4527.6669388351129</v>
      </c>
      <c r="G75" s="44">
        <f t="shared" si="10"/>
        <v>-0.61297811694160309</v>
      </c>
      <c r="H75" s="40">
        <f t="shared" si="6"/>
        <v>-7171.0693265557093</v>
      </c>
      <c r="I75" s="17">
        <v>1050822</v>
      </c>
      <c r="J75" s="18">
        <v>4.3773198791969602E-3</v>
      </c>
    </row>
    <row r="76" spans="1:10">
      <c r="A76" s="12">
        <v>74</v>
      </c>
      <c r="B76" s="13" t="s">
        <v>81</v>
      </c>
      <c r="C76" s="14">
        <v>0.50633804565274487</v>
      </c>
      <c r="D76" s="14">
        <v>0.96544688306208237</v>
      </c>
      <c r="E76" s="15">
        <f t="shared" si="9"/>
        <v>3842.4779073277241</v>
      </c>
      <c r="F76" s="16">
        <f t="shared" si="11"/>
        <v>7326.5446883062077</v>
      </c>
      <c r="G76" s="44">
        <f t="shared" si="10"/>
        <v>0.90672395912394466</v>
      </c>
      <c r="H76" s="40">
        <f t="shared" si="6"/>
        <v>3484.0667809784836</v>
      </c>
      <c r="I76" s="17">
        <v>758876</v>
      </c>
      <c r="J76" s="18">
        <v>7.0832572588033294E-3</v>
      </c>
    </row>
    <row r="77" spans="1:10">
      <c r="A77" s="12">
        <v>75</v>
      </c>
      <c r="B77" s="13" t="s">
        <v>82</v>
      </c>
      <c r="C77" s="14">
        <v>4.1906923105539224</v>
      </c>
      <c r="D77" s="14">
        <v>3.5262426987306084</v>
      </c>
      <c r="E77" s="15">
        <f t="shared" si="9"/>
        <v>17215.950708678989</v>
      </c>
      <c r="F77" s="16">
        <f t="shared" si="11"/>
        <v>14486.298680363161</v>
      </c>
      <c r="G77" s="44">
        <f t="shared" si="10"/>
        <v>-0.15855366192119391</v>
      </c>
      <c r="H77" s="40">
        <f t="shared" si="6"/>
        <v>-2729.6520283158279</v>
      </c>
      <c r="I77" s="17">
        <v>410814</v>
      </c>
      <c r="J77" s="18">
        <v>1.4005262322995187E-2</v>
      </c>
    </row>
    <row r="78" spans="1:10">
      <c r="A78" s="12">
        <v>76</v>
      </c>
      <c r="B78" s="13" t="s">
        <v>83</v>
      </c>
      <c r="C78" s="14">
        <v>1.954514270623728</v>
      </c>
      <c r="D78" s="14">
        <v>2.1242083829442113</v>
      </c>
      <c r="E78" s="15">
        <f t="shared" si="9"/>
        <v>6442.2353971174571</v>
      </c>
      <c r="F78" s="16">
        <f t="shared" si="11"/>
        <v>7001.5607668547564</v>
      </c>
      <c r="G78" s="44">
        <f t="shared" si="10"/>
        <v>8.6821628714089938E-2</v>
      </c>
      <c r="H78" s="40">
        <f t="shared" si="6"/>
        <v>559.3253697372993</v>
      </c>
      <c r="I78" s="17">
        <v>329608</v>
      </c>
      <c r="J78" s="18">
        <v>6.7690648504379692E-3</v>
      </c>
    </row>
    <row r="79" spans="1:10">
      <c r="A79" s="12">
        <v>77</v>
      </c>
      <c r="B79" s="13" t="s">
        <v>84</v>
      </c>
      <c r="C79" s="14">
        <v>0.42325509438588604</v>
      </c>
      <c r="D79" s="14">
        <v>1.0279948084543118</v>
      </c>
      <c r="E79" s="15">
        <f t="shared" si="9"/>
        <v>1399.3744581605042</v>
      </c>
      <c r="F79" s="16">
        <f t="shared" si="11"/>
        <v>3398.7769956078146</v>
      </c>
      <c r="G79" s="44">
        <f t="shared" si="10"/>
        <v>1.4287830721703689</v>
      </c>
      <c r="H79" s="40">
        <f t="shared" ref="H79:H88" si="12">F79-E79</f>
        <v>1999.4025374473104</v>
      </c>
      <c r="I79" s="17">
        <v>330622</v>
      </c>
      <c r="J79" s="18">
        <v>3.2859161923379301E-3</v>
      </c>
    </row>
    <row r="80" spans="1:10">
      <c r="A80" s="12">
        <v>78</v>
      </c>
      <c r="B80" s="13" t="s">
        <v>85</v>
      </c>
      <c r="C80" s="14">
        <v>9.7938277405730272</v>
      </c>
      <c r="D80" s="21">
        <v>9.8722167836537462</v>
      </c>
      <c r="E80" s="15">
        <f t="shared" si="9"/>
        <v>38286.227280002888</v>
      </c>
      <c r="F80" s="22">
        <f t="shared" si="11"/>
        <v>38592.667294994899</v>
      </c>
      <c r="G80" s="44">
        <f t="shared" si="10"/>
        <v>8.0039229969275372E-3</v>
      </c>
      <c r="H80" s="40">
        <f t="shared" si="12"/>
        <v>306.44001499201113</v>
      </c>
      <c r="I80" s="17">
        <v>390922</v>
      </c>
      <c r="J80" s="23">
        <v>3.7311147666943635E-2</v>
      </c>
    </row>
    <row r="81" spans="1:10">
      <c r="A81" s="12">
        <v>79</v>
      </c>
      <c r="B81" s="13" t="s">
        <v>86</v>
      </c>
      <c r="C81" s="14">
        <v>9.9411630424377204</v>
      </c>
      <c r="D81" s="21">
        <v>7.795947676613638</v>
      </c>
      <c r="E81" s="15">
        <f t="shared" si="9"/>
        <v>13370.267822296188</v>
      </c>
      <c r="F81" s="16">
        <f t="shared" si="11"/>
        <v>10485.081868184745</v>
      </c>
      <c r="G81" s="44">
        <f t="shared" si="10"/>
        <v>-0.21579118626929239</v>
      </c>
      <c r="H81" s="40">
        <f t="shared" si="12"/>
        <v>-2885.1859541114427</v>
      </c>
      <c r="I81" s="17">
        <v>134494</v>
      </c>
      <c r="J81" s="18">
        <v>1.0136911110431865E-2</v>
      </c>
    </row>
    <row r="82" spans="1:10">
      <c r="A82" s="12">
        <v>80</v>
      </c>
      <c r="B82" s="13" t="s">
        <v>87</v>
      </c>
      <c r="C82" s="14">
        <v>0</v>
      </c>
      <c r="D82" s="14">
        <v>0</v>
      </c>
      <c r="E82" s="36">
        <v>0</v>
      </c>
      <c r="F82" s="37">
        <v>0</v>
      </c>
      <c r="G82" s="44">
        <v>0</v>
      </c>
      <c r="H82" s="43">
        <f t="shared" si="12"/>
        <v>0</v>
      </c>
      <c r="I82" s="17">
        <v>781320</v>
      </c>
      <c r="J82" s="18">
        <v>0</v>
      </c>
    </row>
    <row r="83" spans="1:10">
      <c r="A83" s="12">
        <v>81</v>
      </c>
      <c r="B83" s="13" t="s">
        <v>88</v>
      </c>
      <c r="C83" s="14">
        <v>5.0532017941191123</v>
      </c>
      <c r="D83" s="14">
        <v>5.6678370055194369</v>
      </c>
      <c r="E83" s="15">
        <f>C83*1%*I83</f>
        <v>26878.233003009263</v>
      </c>
      <c r="F83" s="16">
        <f t="shared" ref="F83:F88" si="13">D83*1%*I83</f>
        <v>30147.508424208161</v>
      </c>
      <c r="G83" s="44">
        <f>F83/E83-1</f>
        <v>0.12163282537333742</v>
      </c>
      <c r="H83" s="40">
        <f t="shared" si="12"/>
        <v>3269.2754211988977</v>
      </c>
      <c r="I83" s="17">
        <v>531905</v>
      </c>
      <c r="J83" s="23">
        <v>2.9146421262049922E-2</v>
      </c>
    </row>
    <row r="84" spans="1:10">
      <c r="A84" s="12">
        <v>82</v>
      </c>
      <c r="B84" s="13" t="s">
        <v>89</v>
      </c>
      <c r="C84" s="14">
        <v>1.4709525105581363</v>
      </c>
      <c r="D84" s="14">
        <v>6.8797520431078745</v>
      </c>
      <c r="E84" s="15">
        <f>C84*1%*I84</f>
        <v>4913.6874424692433</v>
      </c>
      <c r="F84" s="16">
        <f t="shared" si="13"/>
        <v>22981.674104960992</v>
      </c>
      <c r="G84" s="44">
        <f>F84/E84-1</f>
        <v>3.6770728447905023</v>
      </c>
      <c r="H84" s="41">
        <f t="shared" si="12"/>
        <v>18067.986662491749</v>
      </c>
      <c r="I84" s="17">
        <v>334048</v>
      </c>
      <c r="J84" s="23">
        <v>2.221853777582718E-2</v>
      </c>
    </row>
    <row r="85" spans="1:10" s="11" customFormat="1">
      <c r="A85" s="12">
        <v>83</v>
      </c>
      <c r="B85" s="13" t="s">
        <v>90</v>
      </c>
      <c r="C85" s="14">
        <v>5.6052493113373982</v>
      </c>
      <c r="D85" s="14">
        <v>7.3865778559758706</v>
      </c>
      <c r="E85" s="15">
        <f>C85*1%*I85</f>
        <v>3910.7824445201031</v>
      </c>
      <c r="F85" s="16">
        <f t="shared" si="13"/>
        <v>5153.6153701143649</v>
      </c>
      <c r="G85" s="44">
        <f>F85/E85-1</f>
        <v>0.31779648784497172</v>
      </c>
      <c r="H85" s="40">
        <f t="shared" si="12"/>
        <v>1242.8329255942617</v>
      </c>
      <c r="I85" s="17">
        <v>69770</v>
      </c>
      <c r="J85" s="18">
        <v>4.9824828800549186E-3</v>
      </c>
    </row>
    <row r="86" spans="1:10">
      <c r="A86" s="12">
        <v>84</v>
      </c>
      <c r="B86" s="13" t="s">
        <v>91</v>
      </c>
      <c r="C86" s="14">
        <v>10.451480576872582</v>
      </c>
      <c r="D86" s="14">
        <v>2.7666273120818574</v>
      </c>
      <c r="E86" s="15">
        <f>C86*1%*I86</f>
        <v>20781.619464247673</v>
      </c>
      <c r="F86" s="16">
        <f t="shared" si="13"/>
        <v>5501.1340810704451</v>
      </c>
      <c r="G86" s="44">
        <f>F86/E86-1</f>
        <v>-0.73528847977731004</v>
      </c>
      <c r="H86" s="40">
        <f t="shared" si="12"/>
        <v>-15280.485383177227</v>
      </c>
      <c r="I86" s="17">
        <v>198839</v>
      </c>
      <c r="J86" s="18">
        <v>5.3184617809791833E-3</v>
      </c>
    </row>
    <row r="87" spans="1:10">
      <c r="A87" s="12">
        <v>85</v>
      </c>
      <c r="B87" s="13" t="s">
        <v>92</v>
      </c>
      <c r="C87" s="14">
        <v>0</v>
      </c>
      <c r="D87" s="14">
        <v>2.2204561710243977</v>
      </c>
      <c r="E87" s="36">
        <v>0</v>
      </c>
      <c r="F87" s="16">
        <f t="shared" si="13"/>
        <v>1511.4645156163076</v>
      </c>
      <c r="G87" s="44">
        <v>1</v>
      </c>
      <c r="H87" s="40">
        <f t="shared" si="12"/>
        <v>1511.4645156163076</v>
      </c>
      <c r="I87" s="17">
        <v>68070</v>
      </c>
      <c r="J87" s="18">
        <v>1.4612743738191766E-3</v>
      </c>
    </row>
    <row r="88" spans="1:10">
      <c r="A88" s="24">
        <v>86</v>
      </c>
      <c r="B88" s="25" t="s">
        <v>93</v>
      </c>
      <c r="C88" s="26">
        <v>5.3614511661156286</v>
      </c>
      <c r="D88" s="26">
        <v>7.2832580836411722</v>
      </c>
      <c r="E88" s="27">
        <f>C88*1%*I88</f>
        <v>1164.1855062103475</v>
      </c>
      <c r="F88" s="28">
        <f t="shared" si="13"/>
        <v>1581.4866602818443</v>
      </c>
      <c r="G88" s="46">
        <f>F88/E88-1</f>
        <v>0.3584490202338062</v>
      </c>
      <c r="H88" s="42">
        <f t="shared" si="12"/>
        <v>417.30115407149674</v>
      </c>
      <c r="I88" s="29">
        <v>21714</v>
      </c>
      <c r="J88" s="30">
        <v>1.5289713422510724E-3</v>
      </c>
    </row>
    <row r="91" spans="1:10">
      <c r="F91" s="33"/>
    </row>
  </sheetData>
  <autoFilter ref="A2:J88">
    <sortState ref="A4:J88">
      <sortCondition ref="A2:A88"/>
    </sortState>
  </autoFilter>
  <mergeCells count="8">
    <mergeCell ref="I1:I2"/>
    <mergeCell ref="J1:J2"/>
    <mergeCell ref="A1:A2"/>
    <mergeCell ref="B1:B2"/>
    <mergeCell ref="C1:D1"/>
    <mergeCell ref="E1:F1"/>
    <mergeCell ref="G1:G2"/>
    <mergeCell ref="H1:H2"/>
  </mergeCells>
  <pageMargins left="0.59055118110236227" right="0.31496062992125984" top="0.98425196850393704" bottom="1.5354330708661419" header="0.31496062992125984" footer="0.31496062992125984"/>
  <pageSetup paperSize="9" scale="75" orientation="portrait" r:id="rId1"/>
  <headerFooter differentFirst="1">
    <oddHeader>&amp;C&amp;"Times New Roman,обычный"ДОХОДЫ, РАСХОДЫ И ПОТРЕБЛЕНИЕ ДОМАШНИХ ХОЗЯЙСТВ ПО СУБЪЕКТАМ РОССИЙСКОЙ ФЕДЕРАЦИИ&amp;R
Продолжение Таблицы 3.1</oddHeader>
    <firstHeader>&amp;C&amp;"Times New Roman,обычный"ДОХОДЫ, РАСХОДЫ И ПОТРЕБЛЕНИЕ ДОМАШНИХ ХОЗЯЙСТВ ПО СУБЪЕКТАМ РОССИЙСКОЙ ФЕДЕРАЦИИ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2021-09-10T10:12:55Z</dcterms:created>
  <dcterms:modified xsi:type="dcterms:W3CDTF">2021-09-20T09:59:24Z</dcterms:modified>
</cp:coreProperties>
</file>