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11565"/>
  </bookViews>
  <sheets>
    <sheet name="Лист1" sheetId="1" r:id="rId1"/>
  </sheets>
  <externalReferences>
    <externalReference r:id="rId2"/>
  </externalReferences>
  <definedNames>
    <definedName name="Коды_отчетных_периодов">#REF!</definedName>
    <definedName name="Коды_периодов">#REF!</definedName>
    <definedName name="Коды_судебные">#REF!</definedName>
    <definedName name="Коды_судов">#REF!</definedName>
    <definedName name="Наим_отчет_периода">#REF!</definedName>
    <definedName name="Наим_суда">#REF!</definedName>
    <definedName name="Наим_УСД">#REF!</definedName>
    <definedName name="Наименование_отчетного_периода">#REF!</definedName>
    <definedName name="Наименование_суда">#REF!</definedName>
  </definedNames>
  <calcPr calcId="125725"/>
</workbook>
</file>

<file path=xl/calcChain.xml><?xml version="1.0" encoding="utf-8"?>
<calcChain xmlns="http://schemas.openxmlformats.org/spreadsheetml/2006/main">
  <c r="M10" i="1"/>
  <c r="K11" l="1"/>
  <c r="J11"/>
  <c r="D10"/>
  <c r="B10"/>
  <c r="B12" s="1"/>
  <c r="J9"/>
  <c r="E9"/>
  <c r="K9" s="1"/>
  <c r="J8"/>
  <c r="G8"/>
  <c r="E8"/>
  <c r="K8" s="1"/>
  <c r="J7"/>
  <c r="E7"/>
  <c r="K7" s="1"/>
  <c r="J6"/>
  <c r="E6"/>
  <c r="K6" s="1"/>
  <c r="J5"/>
  <c r="E5"/>
  <c r="K5" s="1"/>
  <c r="E4"/>
  <c r="E10" s="1"/>
  <c r="C4"/>
  <c r="C10" s="1"/>
  <c r="C12" s="1"/>
  <c r="K10" l="1"/>
  <c r="M5"/>
  <c r="L5"/>
  <c r="L8"/>
  <c r="M8"/>
  <c r="E12"/>
  <c r="I10"/>
  <c r="G10"/>
  <c r="M9"/>
  <c r="L9"/>
  <c r="J12"/>
  <c r="I4"/>
  <c r="K4"/>
  <c r="G5"/>
  <c r="I8"/>
  <c r="G9"/>
  <c r="J10"/>
  <c r="L10" s="1"/>
  <c r="D12"/>
  <c r="K12" s="1"/>
  <c r="G4"/>
  <c r="J4"/>
  <c r="I5"/>
  <c r="I9"/>
  <c r="M12" l="1"/>
  <c r="L12"/>
  <c r="I12"/>
  <c r="G12"/>
  <c r="L4"/>
  <c r="M4"/>
</calcChain>
</file>

<file path=xl/sharedStrings.xml><?xml version="1.0" encoding="utf-8"?>
<sst xmlns="http://schemas.openxmlformats.org/spreadsheetml/2006/main" count="101" uniqueCount="58">
  <si>
    <t>Данные по количеству ЭВЗ и ВЗ в 1-й половине 2021 года</t>
  </si>
  <si>
    <t>ВОЗДУХ</t>
  </si>
  <si>
    <t>%</t>
  </si>
  <si>
    <t>раз</t>
  </si>
  <si>
    <t>экстремально высокое</t>
  </si>
  <si>
    <t>высокое</t>
  </si>
  <si>
    <t>ЭВЗ и ВЗ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</si>
  <si>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</si>
  <si>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</si>
  <si>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</si>
  <si>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</si>
  <si>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</si>
  <si>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</si>
  <si>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</si>
  <si>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Итого</t>
  </si>
  <si>
    <t>в т.ч. Непрерывные</t>
  </si>
  <si>
    <t>без непрерывных</t>
  </si>
  <si>
    <t>Регион, город</t>
  </si>
  <si>
    <t>Кол-во ВЗ в 1-й п.2021 ода</t>
  </si>
  <si>
    <t>Кол-во ЭВЗ в 1-й п.2021 ода</t>
  </si>
  <si>
    <t>Архангельская область</t>
  </si>
  <si>
    <t>Красноярский край</t>
  </si>
  <si>
    <t xml:space="preserve"> Архангельск</t>
  </si>
  <si>
    <t xml:space="preserve"> Норильск</t>
  </si>
  <si>
    <t xml:space="preserve"> Новодвинск</t>
  </si>
  <si>
    <t>территория Самарской, Саратовской, Оренбургской и Ульяновской областей</t>
  </si>
  <si>
    <t xml:space="preserve"> Северодвинск</t>
  </si>
  <si>
    <t>ИТОГО ЭВЗ</t>
  </si>
  <si>
    <t>Бурятия</t>
  </si>
  <si>
    <t xml:space="preserve"> с. Брянск</t>
  </si>
  <si>
    <t xml:space="preserve"> Селенгинск</t>
  </si>
  <si>
    <t xml:space="preserve"> Улан-Удэ</t>
  </si>
  <si>
    <t>Забайкальский край</t>
  </si>
  <si>
    <t xml:space="preserve"> Чита</t>
  </si>
  <si>
    <t>Иркутская область</t>
  </si>
  <si>
    <t xml:space="preserve"> Шелехов</t>
  </si>
  <si>
    <t>Кемеровская область</t>
  </si>
  <si>
    <t xml:space="preserve"> Кемерово</t>
  </si>
  <si>
    <t xml:space="preserve"> Канск</t>
  </si>
  <si>
    <t xml:space="preserve"> Красноярск         </t>
  </si>
  <si>
    <t xml:space="preserve"> Лесосибирск</t>
  </si>
  <si>
    <t xml:space="preserve"> Минусинск</t>
  </si>
  <si>
    <t>Новосибирская область</t>
  </si>
  <si>
    <t xml:space="preserve"> Новосибирск</t>
  </si>
  <si>
    <t>Оренбургская область</t>
  </si>
  <si>
    <t xml:space="preserve"> Бузулук</t>
  </si>
  <si>
    <t xml:space="preserve"> пос. Каргала</t>
  </si>
  <si>
    <t xml:space="preserve"> с. Южный Урал </t>
  </si>
  <si>
    <t>Самарская область</t>
  </si>
  <si>
    <t xml:space="preserve"> Самара</t>
  </si>
  <si>
    <t>Тыва</t>
  </si>
  <si>
    <t xml:space="preserve"> Кызыл</t>
  </si>
  <si>
    <t>Хабаровский край</t>
  </si>
  <si>
    <t xml:space="preserve"> Комсомольск-на-Амуре</t>
  </si>
  <si>
    <t>Хакасия</t>
  </si>
  <si>
    <t xml:space="preserve"> Абакан</t>
  </si>
  <si>
    <t xml:space="preserve"> Черногорск</t>
  </si>
  <si>
    <t>ИТОГО ВЗ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</si>
</sst>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9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C9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CEE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/>
    <xf numFmtId="0" fontId="10" fillId="0" borderId="0"/>
    <xf numFmtId="0" fontId="10" fillId="0" borderId="0"/>
    <xf numFmtId="0" fontId="9" fillId="0" borderId="0" applyNumberFormat="0"/>
    <xf numFmtId="0" fontId="9" fillId="0" borderId="0" applyNumberFormat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164" fontId="3" fillId="5" borderId="2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2" borderId="2" xfId="2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9" fontId="4" fillId="5" borderId="2" xfId="2" applyFont="1" applyFill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3" fillId="5" borderId="2" xfId="2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9" fontId="7" fillId="5" borderId="2" xfId="2" applyFont="1" applyFill="1" applyBorder="1" applyAlignment="1">
      <alignment horizontal="center" vertical="center" wrapText="1"/>
    </xf>
    <xf numFmtId="166" fontId="7" fillId="6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6">
    <cellStyle name="Normal_st230" xfId="3"/>
    <cellStyle name="Обычный" xfId="0" builtinId="0"/>
    <cellStyle name="Обычный 11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7" xfId="14"/>
    <cellStyle name="Обычный 8" xfId="1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89;&#1090;&#1103;/Downloads/&#1101;&#1082;&#1086;&#1086;&#1073;&#1089;&#1090;&#1072;&#1085;&#1086;&#1074;&#1082;&#1072;_2107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1"/>
      <sheetName val="календарь 2021"/>
      <sheetName val="свод"/>
      <sheetName val="календарь 2020"/>
      <sheetName val="Лист1"/>
      <sheetName val="Лист2"/>
      <sheetName val="2 и 3 кв"/>
      <sheetName val="случаи и аварии"/>
      <sheetName val="календарь"/>
      <sheetName val="вода_вз свод"/>
      <sheetName val="вЗ"/>
      <sheetName val="эВЗ"/>
      <sheetName val="вещества_вз свод"/>
      <sheetName val="вз вещества"/>
      <sheetName val="реки ЭВЗ"/>
      <sheetName val="Лист4"/>
      <sheetName val="Лист3"/>
      <sheetName val="Лист5"/>
      <sheetName val="Лист9"/>
      <sheetName val="Лист8"/>
      <sheetName val="Лист10"/>
      <sheetName val="Лист6"/>
    </sheetNames>
    <sheetDataSet>
      <sheetData sheetId="0"/>
      <sheetData sheetId="1">
        <row r="27">
          <cell r="C27">
            <v>28</v>
          </cell>
          <cell r="D27">
            <v>15</v>
          </cell>
          <cell r="E27">
            <v>8</v>
          </cell>
          <cell r="F27">
            <v>54</v>
          </cell>
          <cell r="G27">
            <v>38</v>
          </cell>
          <cell r="H27">
            <v>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H15" sqref="H15"/>
    </sheetView>
  </sheetViews>
  <sheetFormatPr defaultRowHeight="14.25"/>
  <cols>
    <col min="1" max="1" width="24" style="6" customWidth="1"/>
    <col min="2" max="2" width="17.7109375" style="6" customWidth="1"/>
    <col min="3" max="3" width="13.42578125" style="6" customWidth="1"/>
    <col min="4" max="4" width="13.28515625" style="6" customWidth="1"/>
    <col min="5" max="5" width="16.140625" style="6" customWidth="1"/>
    <col min="6" max="6" width="15.42578125" style="6" customWidth="1"/>
    <col min="7" max="7" width="14" style="6" customWidth="1"/>
    <col min="8" max="8" width="14.140625" style="6" customWidth="1"/>
    <col min="9" max="9" width="14.42578125" style="6" customWidth="1"/>
    <col min="10" max="10" width="13.7109375" style="6" customWidth="1"/>
    <col min="11" max="11" width="13.42578125" style="6" customWidth="1"/>
    <col min="12" max="13" width="15.85546875" style="6" customWidth="1"/>
    <col min="14" max="16384" width="9.140625" style="6"/>
  </cols>
  <sheetData>
    <row r="1" spans="1:13" s="2" customFormat="1" ht="15">
      <c r="A1" s="1" t="s">
        <v>0</v>
      </c>
    </row>
    <row r="2" spans="1:13" ht="15">
      <c r="A2" s="42" t="s">
        <v>1</v>
      </c>
      <c r="B2" s="44">
        <v>2020</v>
      </c>
      <c r="C2" s="44"/>
      <c r="D2" s="44">
        <v>2021</v>
      </c>
      <c r="E2" s="44"/>
      <c r="F2" s="45" t="s">
        <v>2</v>
      </c>
      <c r="G2" s="45"/>
      <c r="H2" s="46" t="s">
        <v>3</v>
      </c>
      <c r="I2" s="46"/>
      <c r="J2" s="3">
        <v>2020</v>
      </c>
      <c r="K2" s="3">
        <v>2021</v>
      </c>
      <c r="L2" s="4" t="s">
        <v>2</v>
      </c>
      <c r="M2" s="5" t="s">
        <v>3</v>
      </c>
    </row>
    <row r="3" spans="1:13" ht="45">
      <c r="A3" s="43"/>
      <c r="B3" s="7" t="s">
        <v>4</v>
      </c>
      <c r="C3" s="7" t="s">
        <v>5</v>
      </c>
      <c r="D3" s="7" t="s">
        <v>4</v>
      </c>
      <c r="E3" s="7" t="s">
        <v>5</v>
      </c>
      <c r="F3" s="8" t="s">
        <v>4</v>
      </c>
      <c r="G3" s="8" t="s">
        <v>5</v>
      </c>
      <c r="H3" s="9" t="s">
        <v>4</v>
      </c>
      <c r="I3" s="9" t="s">
        <v>5</v>
      </c>
      <c r="J3" s="10" t="s">
        <v>6</v>
      </c>
      <c r="K3" s="10" t="s">
        <v>6</v>
      </c>
      <c r="L3" s="11" t="s">
        <v>6</v>
      </c>
      <c r="M3" s="12" t="s">
        <v>6</v>
      </c>
    </row>
    <row r="4" spans="1:13">
      <c r="A4" s="13" t="s">
        <v>7</v>
      </c>
      <c r="B4" s="14">
        <v>0</v>
      </c>
      <c r="C4" s="14">
        <f>21+7</f>
        <v>28</v>
      </c>
      <c r="D4" s="14">
        <v>0</v>
      </c>
      <c r="E4" s="14">
        <f>'[1]календарь 2021'!C27</f>
        <v>28</v>
      </c>
      <c r="F4" s="15" t="s">
        <v>8</v>
      </c>
      <c r="G4" s="15">
        <f t="shared" ref="G4:G10" si="0">E4/C4-1</f>
        <v>0</v>
      </c>
      <c r="H4" s="16" t="s">
        <v>8</v>
      </c>
      <c r="I4" s="16">
        <f t="shared" ref="I4:I10" si="1">E4/C4</f>
        <v>1</v>
      </c>
      <c r="J4" s="17">
        <f t="shared" ref="J4:J10" si="2">B4+C4</f>
        <v>28</v>
      </c>
      <c r="K4" s="17">
        <f t="shared" ref="K4:K10" si="3">D4+E4</f>
        <v>28</v>
      </c>
      <c r="L4" s="18">
        <f>K4/J4-1</f>
        <v>0</v>
      </c>
      <c r="M4" s="19">
        <f t="shared" ref="M4:M12" si="4">K4/J4</f>
        <v>1</v>
      </c>
    </row>
    <row r="5" spans="1:13">
      <c r="A5" s="13" t="s">
        <v>9</v>
      </c>
      <c r="B5" s="14">
        <v>0</v>
      </c>
      <c r="C5" s="14">
        <v>16</v>
      </c>
      <c r="D5" s="14">
        <v>0</v>
      </c>
      <c r="E5" s="14">
        <f>'[1]календарь 2021'!D27</f>
        <v>15</v>
      </c>
      <c r="F5" s="15" t="s">
        <v>8</v>
      </c>
      <c r="G5" s="15">
        <f t="shared" si="0"/>
        <v>-6.25E-2</v>
      </c>
      <c r="H5" s="16" t="s">
        <v>8</v>
      </c>
      <c r="I5" s="16">
        <f t="shared" si="1"/>
        <v>0.9375</v>
      </c>
      <c r="J5" s="17">
        <f t="shared" si="2"/>
        <v>16</v>
      </c>
      <c r="K5" s="17">
        <f t="shared" si="3"/>
        <v>15</v>
      </c>
      <c r="L5" s="18">
        <f t="shared" ref="L5:L10" si="5">K5/J5-1</f>
        <v>-6.25E-2</v>
      </c>
      <c r="M5" s="19">
        <f t="shared" si="4"/>
        <v>0.9375</v>
      </c>
    </row>
    <row r="6" spans="1:13">
      <c r="A6" s="13" t="s">
        <v>10</v>
      </c>
      <c r="B6" s="14">
        <v>0</v>
      </c>
      <c r="C6" s="20">
        <v>0</v>
      </c>
      <c r="D6" s="21">
        <v>1</v>
      </c>
      <c r="E6" s="14">
        <f>'[1]календарь 2021'!E27</f>
        <v>8</v>
      </c>
      <c r="F6" s="15" t="s">
        <v>8</v>
      </c>
      <c r="G6" s="15" t="s">
        <v>8</v>
      </c>
      <c r="H6" s="16" t="s">
        <v>8</v>
      </c>
      <c r="I6" s="16" t="s">
        <v>8</v>
      </c>
      <c r="J6" s="17">
        <f t="shared" si="2"/>
        <v>0</v>
      </c>
      <c r="K6" s="17">
        <f t="shared" si="3"/>
        <v>9</v>
      </c>
      <c r="L6" s="18" t="s">
        <v>8</v>
      </c>
      <c r="M6" s="19" t="s">
        <v>8</v>
      </c>
    </row>
    <row r="7" spans="1:13">
      <c r="A7" s="22" t="s">
        <v>11</v>
      </c>
      <c r="B7" s="14">
        <v>0</v>
      </c>
      <c r="C7" s="23">
        <v>0</v>
      </c>
      <c r="D7" s="14">
        <v>16</v>
      </c>
      <c r="E7" s="14">
        <f>'[1]календарь 2021'!F27</f>
        <v>54</v>
      </c>
      <c r="F7" s="15" t="s">
        <v>8</v>
      </c>
      <c r="G7" s="15" t="s">
        <v>8</v>
      </c>
      <c r="H7" s="16" t="s">
        <v>8</v>
      </c>
      <c r="I7" s="16" t="s">
        <v>8</v>
      </c>
      <c r="J7" s="17">
        <f t="shared" si="2"/>
        <v>0</v>
      </c>
      <c r="K7" s="17">
        <f t="shared" si="3"/>
        <v>70</v>
      </c>
      <c r="L7" s="18" t="s">
        <v>8</v>
      </c>
      <c r="M7" s="19" t="s">
        <v>8</v>
      </c>
    </row>
    <row r="8" spans="1:13">
      <c r="A8" s="22" t="s">
        <v>12</v>
      </c>
      <c r="B8" s="14">
        <v>0</v>
      </c>
      <c r="C8" s="23">
        <v>1</v>
      </c>
      <c r="D8" s="14">
        <v>3</v>
      </c>
      <c r="E8" s="14">
        <f>'[1]календарь 2021'!G27</f>
        <v>38</v>
      </c>
      <c r="F8" s="15" t="s">
        <v>8</v>
      </c>
      <c r="G8" s="15">
        <f t="shared" si="0"/>
        <v>37</v>
      </c>
      <c r="H8" s="16" t="s">
        <v>8</v>
      </c>
      <c r="I8" s="16">
        <f t="shared" si="1"/>
        <v>38</v>
      </c>
      <c r="J8" s="17">
        <f t="shared" si="2"/>
        <v>1</v>
      </c>
      <c r="K8" s="17">
        <f t="shared" si="3"/>
        <v>41</v>
      </c>
      <c r="L8" s="18">
        <f t="shared" si="5"/>
        <v>40</v>
      </c>
      <c r="M8" s="19">
        <f t="shared" si="4"/>
        <v>41</v>
      </c>
    </row>
    <row r="9" spans="1:13">
      <c r="A9" s="22" t="s">
        <v>13</v>
      </c>
      <c r="B9" s="14">
        <v>0</v>
      </c>
      <c r="C9" s="20">
        <v>1</v>
      </c>
      <c r="D9" s="14">
        <v>0</v>
      </c>
      <c r="E9" s="14">
        <f>'[1]календарь 2021'!H27</f>
        <v>18</v>
      </c>
      <c r="F9" s="15" t="s">
        <v>8</v>
      </c>
      <c r="G9" s="15">
        <f t="shared" si="0"/>
        <v>17</v>
      </c>
      <c r="H9" s="16" t="s">
        <v>8</v>
      </c>
      <c r="I9" s="16">
        <f t="shared" si="1"/>
        <v>18</v>
      </c>
      <c r="J9" s="17">
        <f t="shared" si="2"/>
        <v>1</v>
      </c>
      <c r="K9" s="17">
        <f t="shared" si="3"/>
        <v>18</v>
      </c>
      <c r="L9" s="18">
        <f t="shared" si="5"/>
        <v>17</v>
      </c>
      <c r="M9" s="19">
        <f t="shared" si="4"/>
        <v>18</v>
      </c>
    </row>
    <row r="10" spans="1:13" ht="15">
      <c r="A10" s="24" t="s">
        <v>14</v>
      </c>
      <c r="B10" s="7">
        <f>SUM(B4:B9)</f>
        <v>0</v>
      </c>
      <c r="C10" s="7">
        <f>SUM(C4:C9)</f>
        <v>46</v>
      </c>
      <c r="D10" s="7">
        <f>SUM(D4:D9)</f>
        <v>20</v>
      </c>
      <c r="E10" s="7">
        <f>SUM(E4:E9)</f>
        <v>161</v>
      </c>
      <c r="F10" s="15" t="s">
        <v>8</v>
      </c>
      <c r="G10" s="15">
        <f t="shared" si="0"/>
        <v>2.5</v>
      </c>
      <c r="H10" s="16" t="s">
        <v>8</v>
      </c>
      <c r="I10" s="16">
        <f t="shared" si="1"/>
        <v>3.5</v>
      </c>
      <c r="J10" s="10">
        <f t="shared" si="2"/>
        <v>46</v>
      </c>
      <c r="K10" s="10">
        <f t="shared" si="3"/>
        <v>181</v>
      </c>
      <c r="L10" s="25">
        <f t="shared" si="5"/>
        <v>2.9347826086956523</v>
      </c>
      <c r="M10" s="26">
        <f>K10/J10</f>
        <v>3.9347826086956523</v>
      </c>
    </row>
    <row r="11" spans="1:13">
      <c r="A11" s="27" t="s">
        <v>15</v>
      </c>
      <c r="B11" s="28">
        <v>0</v>
      </c>
      <c r="C11" s="28">
        <v>0</v>
      </c>
      <c r="D11" s="28">
        <v>16</v>
      </c>
      <c r="E11" s="28">
        <v>97</v>
      </c>
      <c r="F11" s="29" t="s">
        <v>8</v>
      </c>
      <c r="G11" s="29" t="s">
        <v>8</v>
      </c>
      <c r="H11" s="30" t="s">
        <v>8</v>
      </c>
      <c r="I11" s="30" t="s">
        <v>8</v>
      </c>
      <c r="J11" s="31">
        <f>B11+C11</f>
        <v>0</v>
      </c>
      <c r="K11" s="31">
        <f>D11+E11</f>
        <v>113</v>
      </c>
      <c r="L11" s="32" t="s">
        <v>8</v>
      </c>
      <c r="M11" s="33" t="s">
        <v>8</v>
      </c>
    </row>
    <row r="12" spans="1:13" ht="15">
      <c r="A12" s="34" t="s">
        <v>16</v>
      </c>
      <c r="B12" s="7">
        <f>B10-B11</f>
        <v>0</v>
      </c>
      <c r="C12" s="7">
        <f>C10-C11</f>
        <v>46</v>
      </c>
      <c r="D12" s="7">
        <f>D10-D11</f>
        <v>4</v>
      </c>
      <c r="E12" s="7">
        <f>E10-E11</f>
        <v>64</v>
      </c>
      <c r="F12" s="15" t="s">
        <v>8</v>
      </c>
      <c r="G12" s="15">
        <f>E12/C12-1</f>
        <v>0.39130434782608692</v>
      </c>
      <c r="H12" s="16" t="s">
        <v>8</v>
      </c>
      <c r="I12" s="16">
        <f>E12/C12</f>
        <v>1.3913043478260869</v>
      </c>
      <c r="J12" s="10">
        <f>B12+C12</f>
        <v>46</v>
      </c>
      <c r="K12" s="10">
        <f>D12+E12</f>
        <v>68</v>
      </c>
      <c r="L12" s="25">
        <f>K12/J12-1</f>
        <v>0.47826086956521729</v>
      </c>
      <c r="M12" s="26">
        <f t="shared" si="4"/>
        <v>1.4782608695652173</v>
      </c>
    </row>
    <row r="16" spans="1:13" ht="45">
      <c r="A16" s="35" t="s">
        <v>17</v>
      </c>
      <c r="B16" s="35" t="s">
        <v>18</v>
      </c>
      <c r="E16" s="35" t="s">
        <v>17</v>
      </c>
      <c r="F16" s="35" t="s">
        <v>19</v>
      </c>
    </row>
    <row r="17" spans="1:6" ht="30">
      <c r="A17" s="36" t="s">
        <v>20</v>
      </c>
      <c r="B17" s="37">
        <v>12</v>
      </c>
      <c r="E17" s="24" t="s">
        <v>21</v>
      </c>
      <c r="F17" s="7">
        <v>19</v>
      </c>
    </row>
    <row r="18" spans="1:6">
      <c r="A18" s="38" t="s">
        <v>22</v>
      </c>
      <c r="B18" s="39">
        <v>6</v>
      </c>
      <c r="E18" s="22" t="s">
        <v>23</v>
      </c>
      <c r="F18" s="14">
        <v>19</v>
      </c>
    </row>
    <row r="19" spans="1:6" ht="105">
      <c r="A19" s="38" t="s">
        <v>24</v>
      </c>
      <c r="B19" s="39">
        <v>5</v>
      </c>
      <c r="E19" s="24" t="s">
        <v>25</v>
      </c>
      <c r="F19" s="7">
        <v>1</v>
      </c>
    </row>
    <row r="20" spans="1:6" ht="15">
      <c r="A20" s="38" t="s">
        <v>26</v>
      </c>
      <c r="B20" s="39">
        <v>1</v>
      </c>
      <c r="E20" s="40" t="s">
        <v>27</v>
      </c>
      <c r="F20" s="41">
        <v>20</v>
      </c>
    </row>
    <row r="21" spans="1:6" ht="15">
      <c r="A21" s="36" t="s">
        <v>28</v>
      </c>
      <c r="B21" s="37">
        <v>7</v>
      </c>
    </row>
    <row r="22" spans="1:6">
      <c r="A22" s="38" t="s">
        <v>29</v>
      </c>
      <c r="B22" s="39">
        <v>2</v>
      </c>
    </row>
    <row r="23" spans="1:6">
      <c r="A23" s="38" t="s">
        <v>30</v>
      </c>
      <c r="B23" s="39">
        <v>2</v>
      </c>
    </row>
    <row r="24" spans="1:6">
      <c r="A24" s="38" t="s">
        <v>31</v>
      </c>
      <c r="B24" s="39">
        <v>3</v>
      </c>
    </row>
    <row r="25" spans="1:6" ht="15">
      <c r="A25" s="36" t="s">
        <v>32</v>
      </c>
      <c r="B25" s="37">
        <v>4</v>
      </c>
    </row>
    <row r="26" spans="1:6">
      <c r="A26" s="38" t="s">
        <v>33</v>
      </c>
      <c r="B26" s="39">
        <v>4</v>
      </c>
    </row>
    <row r="27" spans="1:6" ht="15">
      <c r="A27" s="36" t="s">
        <v>34</v>
      </c>
      <c r="B27" s="37">
        <v>1</v>
      </c>
    </row>
    <row r="28" spans="1:6">
      <c r="A28" s="38" t="s">
        <v>35</v>
      </c>
      <c r="B28" s="39">
        <v>1</v>
      </c>
    </row>
    <row r="29" spans="1:6" ht="30">
      <c r="A29" s="36" t="s">
        <v>36</v>
      </c>
      <c r="B29" s="37">
        <v>1</v>
      </c>
    </row>
    <row r="30" spans="1:6">
      <c r="A30" s="38" t="s">
        <v>37</v>
      </c>
      <c r="B30" s="39">
        <v>1</v>
      </c>
    </row>
    <row r="31" spans="1:6" ht="15">
      <c r="A31" s="36" t="s">
        <v>21</v>
      </c>
      <c r="B31" s="37">
        <v>107</v>
      </c>
    </row>
    <row r="32" spans="1:6">
      <c r="A32" s="38" t="s">
        <v>38</v>
      </c>
      <c r="B32" s="39">
        <v>2</v>
      </c>
    </row>
    <row r="33" spans="1:2">
      <c r="A33" s="38" t="s">
        <v>39</v>
      </c>
      <c r="B33" s="39">
        <v>8</v>
      </c>
    </row>
    <row r="34" spans="1:2">
      <c r="A34" s="38" t="s">
        <v>40</v>
      </c>
      <c r="B34" s="39">
        <v>3</v>
      </c>
    </row>
    <row r="35" spans="1:2">
      <c r="A35" s="38" t="s">
        <v>41</v>
      </c>
      <c r="B35" s="39">
        <v>2</v>
      </c>
    </row>
    <row r="36" spans="1:2">
      <c r="A36" s="38" t="s">
        <v>23</v>
      </c>
      <c r="B36" s="39">
        <v>92</v>
      </c>
    </row>
    <row r="37" spans="1:2" ht="30">
      <c r="A37" s="36" t="s">
        <v>42</v>
      </c>
      <c r="B37" s="37">
        <v>1</v>
      </c>
    </row>
    <row r="38" spans="1:2">
      <c r="A38" s="38" t="s">
        <v>43</v>
      </c>
      <c r="B38" s="39">
        <v>1</v>
      </c>
    </row>
    <row r="39" spans="1:2" ht="30">
      <c r="A39" s="36" t="s">
        <v>44</v>
      </c>
      <c r="B39" s="37">
        <v>15</v>
      </c>
    </row>
    <row r="40" spans="1:2">
      <c r="A40" s="38" t="s">
        <v>45</v>
      </c>
      <c r="B40" s="39">
        <v>7</v>
      </c>
    </row>
    <row r="41" spans="1:2">
      <c r="A41" s="38" t="s">
        <v>46</v>
      </c>
      <c r="B41" s="39">
        <v>2</v>
      </c>
    </row>
    <row r="42" spans="1:2">
      <c r="A42" s="38" t="s">
        <v>47</v>
      </c>
      <c r="B42" s="39">
        <v>6</v>
      </c>
    </row>
    <row r="43" spans="1:2" ht="15">
      <c r="A43" s="36" t="s">
        <v>48</v>
      </c>
      <c r="B43" s="37">
        <v>4</v>
      </c>
    </row>
    <row r="44" spans="1:2">
      <c r="A44" s="38" t="s">
        <v>49</v>
      </c>
      <c r="B44" s="39">
        <v>4</v>
      </c>
    </row>
    <row r="45" spans="1:2" ht="15">
      <c r="A45" s="36" t="s">
        <v>50</v>
      </c>
      <c r="B45" s="37">
        <v>3</v>
      </c>
    </row>
    <row r="46" spans="1:2">
      <c r="A46" s="38" t="s">
        <v>51</v>
      </c>
      <c r="B46" s="39">
        <v>3</v>
      </c>
    </row>
    <row r="47" spans="1:2" ht="15">
      <c r="A47" s="36" t="s">
        <v>52</v>
      </c>
      <c r="B47" s="37">
        <v>1</v>
      </c>
    </row>
    <row r="48" spans="1:2" ht="28.5">
      <c r="A48" s="38" t="s">
        <v>53</v>
      </c>
      <c r="B48" s="39">
        <v>1</v>
      </c>
    </row>
    <row r="49" spans="1:2" ht="15">
      <c r="A49" s="36" t="s">
        <v>54</v>
      </c>
      <c r="B49" s="37">
        <v>5</v>
      </c>
    </row>
    <row r="50" spans="1:2">
      <c r="A50" s="38" t="s">
        <v>55</v>
      </c>
      <c r="B50" s="39">
        <v>2</v>
      </c>
    </row>
    <row r="51" spans="1:2">
      <c r="A51" s="38" t="s">
        <v>56</v>
      </c>
      <c r="B51" s="39">
        <v>3</v>
      </c>
    </row>
    <row r="52" spans="1:2" ht="15">
      <c r="A52" s="40" t="s">
        <v>57</v>
      </c>
      <c r="B52" s="41">
        <v>161</v>
      </c>
    </row>
  </sheetData>
  <mergeCells count="5"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2021-07-27T11:50:14Z</dcterms:created>
  <dcterms:modified xsi:type="dcterms:W3CDTF">2021-07-28T16:08:53Z</dcterms:modified>
</cp:coreProperties>
</file>