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4355" windowHeight="8010"/>
  </bookViews>
  <sheets>
    <sheet name="модель" sheetId="1" r:id="rId1"/>
  </sheets>
  <definedNames>
    <definedName name="_xlnm._FilterDatabase" localSheetId="0" hidden="1">модель!$A$1:$T$1</definedName>
  </definedNames>
  <calcPr calcId="125725"/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2"/>
  <c r="F8" l="1"/>
  <c r="C4"/>
  <c r="N95" l="1"/>
  <c r="Q95" s="1"/>
  <c r="J95"/>
  <c r="P95" s="1"/>
  <c r="F95"/>
  <c r="O95" s="1"/>
  <c r="N94"/>
  <c r="Q94" s="1"/>
  <c r="J94"/>
  <c r="P94" s="1"/>
  <c r="F94"/>
  <c r="O94" s="1"/>
  <c r="N93"/>
  <c r="Q93" s="1"/>
  <c r="J93"/>
  <c r="P93" s="1"/>
  <c r="F93"/>
  <c r="O93" s="1"/>
  <c r="Q92"/>
  <c r="N92"/>
  <c r="J92"/>
  <c r="P92" s="1"/>
  <c r="F92"/>
  <c r="O92" s="1"/>
  <c r="N91"/>
  <c r="Q91" s="1"/>
  <c r="J91"/>
  <c r="P91" s="1"/>
  <c r="F91"/>
  <c r="O91" s="1"/>
  <c r="N90"/>
  <c r="Q90" s="1"/>
  <c r="J90"/>
  <c r="P90" s="1"/>
  <c r="F90"/>
  <c r="O90" s="1"/>
  <c r="N89"/>
  <c r="Q89" s="1"/>
  <c r="J89"/>
  <c r="P89" s="1"/>
  <c r="F89"/>
  <c r="O89" s="1"/>
  <c r="N88"/>
  <c r="Q88" s="1"/>
  <c r="J88"/>
  <c r="P88" s="1"/>
  <c r="F88"/>
  <c r="O88" s="1"/>
  <c r="N87"/>
  <c r="Q87" s="1"/>
  <c r="J87"/>
  <c r="P87" s="1"/>
  <c r="F87"/>
  <c r="O87" s="1"/>
  <c r="N86"/>
  <c r="Q86" s="1"/>
  <c r="J86"/>
  <c r="P86" s="1"/>
  <c r="F86"/>
  <c r="O86" s="1"/>
  <c r="N85"/>
  <c r="Q85" s="1"/>
  <c r="J85"/>
  <c r="P85" s="1"/>
  <c r="F85"/>
  <c r="O85" s="1"/>
  <c r="N84"/>
  <c r="Q84" s="1"/>
  <c r="J84"/>
  <c r="P84" s="1"/>
  <c r="F84"/>
  <c r="O84" s="1"/>
  <c r="N83"/>
  <c r="Q83" s="1"/>
  <c r="J83"/>
  <c r="P83" s="1"/>
  <c r="F83"/>
  <c r="O83" s="1"/>
  <c r="N82"/>
  <c r="Q82" s="1"/>
  <c r="J82"/>
  <c r="P82" s="1"/>
  <c r="F82"/>
  <c r="O82" s="1"/>
  <c r="N81"/>
  <c r="Q81" s="1"/>
  <c r="J81"/>
  <c r="P81" s="1"/>
  <c r="F81"/>
  <c r="O81" s="1"/>
  <c r="N80"/>
  <c r="Q80" s="1"/>
  <c r="J80"/>
  <c r="P80" s="1"/>
  <c r="F80"/>
  <c r="O80" s="1"/>
  <c r="N79"/>
  <c r="Q79" s="1"/>
  <c r="J79"/>
  <c r="P79" s="1"/>
  <c r="F79"/>
  <c r="O79" s="1"/>
  <c r="N78"/>
  <c r="Q78" s="1"/>
  <c r="J78"/>
  <c r="P78" s="1"/>
  <c r="F78"/>
  <c r="O78" s="1"/>
  <c r="N77"/>
  <c r="Q77" s="1"/>
  <c r="J77"/>
  <c r="P77" s="1"/>
  <c r="F77"/>
  <c r="O77" s="1"/>
  <c r="N76"/>
  <c r="Q76" s="1"/>
  <c r="J76"/>
  <c r="P76" s="1"/>
  <c r="F76"/>
  <c r="O76" s="1"/>
  <c r="N75"/>
  <c r="Q75" s="1"/>
  <c r="J75"/>
  <c r="P75" s="1"/>
  <c r="F75"/>
  <c r="O75" s="1"/>
  <c r="N74"/>
  <c r="Q74" s="1"/>
  <c r="J74"/>
  <c r="P74" s="1"/>
  <c r="F74"/>
  <c r="O74" s="1"/>
  <c r="N73"/>
  <c r="Q73" s="1"/>
  <c r="J73"/>
  <c r="P73" s="1"/>
  <c r="F73"/>
  <c r="O73" s="1"/>
  <c r="N72"/>
  <c r="Q72" s="1"/>
  <c r="J72"/>
  <c r="P72" s="1"/>
  <c r="F72"/>
  <c r="O72" s="1"/>
  <c r="N71"/>
  <c r="Q71" s="1"/>
  <c r="J71"/>
  <c r="P71" s="1"/>
  <c r="F71"/>
  <c r="O71" s="1"/>
  <c r="N70"/>
  <c r="Q70" s="1"/>
  <c r="J70"/>
  <c r="P70" s="1"/>
  <c r="F70"/>
  <c r="O70" s="1"/>
  <c r="N69"/>
  <c r="Q69" s="1"/>
  <c r="J69"/>
  <c r="P69" s="1"/>
  <c r="F69"/>
  <c r="O69" s="1"/>
  <c r="N68"/>
  <c r="Q68" s="1"/>
  <c r="J68"/>
  <c r="P68" s="1"/>
  <c r="F68"/>
  <c r="O68" s="1"/>
  <c r="N67"/>
  <c r="Q67" s="1"/>
  <c r="J67"/>
  <c r="P67" s="1"/>
  <c r="F67"/>
  <c r="O67" s="1"/>
  <c r="N66"/>
  <c r="Q66" s="1"/>
  <c r="J66"/>
  <c r="P66" s="1"/>
  <c r="F66"/>
  <c r="O66" s="1"/>
  <c r="N65"/>
  <c r="Q65" s="1"/>
  <c r="J65"/>
  <c r="P65" s="1"/>
  <c r="F65"/>
  <c r="O65" s="1"/>
  <c r="N64"/>
  <c r="Q64" s="1"/>
  <c r="J64"/>
  <c r="P64" s="1"/>
  <c r="F64"/>
  <c r="O64" s="1"/>
  <c r="N63"/>
  <c r="Q63" s="1"/>
  <c r="J63"/>
  <c r="P63" s="1"/>
  <c r="F63"/>
  <c r="O63" s="1"/>
  <c r="N62"/>
  <c r="Q62" s="1"/>
  <c r="J62"/>
  <c r="P62" s="1"/>
  <c r="F62"/>
  <c r="O62" s="1"/>
  <c r="N61"/>
  <c r="Q61" s="1"/>
  <c r="J61"/>
  <c r="P61" s="1"/>
  <c r="F61"/>
  <c r="O61" s="1"/>
  <c r="Q60"/>
  <c r="N60"/>
  <c r="J60"/>
  <c r="P60" s="1"/>
  <c r="F60"/>
  <c r="O60" s="1"/>
  <c r="N59"/>
  <c r="Q59" s="1"/>
  <c r="J59"/>
  <c r="P59" s="1"/>
  <c r="F59"/>
  <c r="O59" s="1"/>
  <c r="N58"/>
  <c r="Q58" s="1"/>
  <c r="J58"/>
  <c r="P58" s="1"/>
  <c r="F58"/>
  <c r="O58" s="1"/>
  <c r="N57"/>
  <c r="Q57" s="1"/>
  <c r="J57"/>
  <c r="P57" s="1"/>
  <c r="F57"/>
  <c r="O57" s="1"/>
  <c r="N56"/>
  <c r="Q56" s="1"/>
  <c r="J56"/>
  <c r="P56" s="1"/>
  <c r="F56"/>
  <c r="O56" s="1"/>
  <c r="N55"/>
  <c r="Q55" s="1"/>
  <c r="J55"/>
  <c r="P55" s="1"/>
  <c r="F55"/>
  <c r="O55" s="1"/>
  <c r="N54"/>
  <c r="Q54" s="1"/>
  <c r="J54"/>
  <c r="P54" s="1"/>
  <c r="F54"/>
  <c r="O54" s="1"/>
  <c r="N53"/>
  <c r="Q53" s="1"/>
  <c r="J53"/>
  <c r="P53" s="1"/>
  <c r="F53"/>
  <c r="O53" s="1"/>
  <c r="N52"/>
  <c r="Q52" s="1"/>
  <c r="J52"/>
  <c r="P52" s="1"/>
  <c r="F52"/>
  <c r="O52" s="1"/>
  <c r="N51"/>
  <c r="Q51" s="1"/>
  <c r="J51"/>
  <c r="P51" s="1"/>
  <c r="F51"/>
  <c r="O51" s="1"/>
  <c r="N50"/>
  <c r="Q50" s="1"/>
  <c r="J50"/>
  <c r="P50" s="1"/>
  <c r="F50"/>
  <c r="O50" s="1"/>
  <c r="N49"/>
  <c r="Q49" s="1"/>
  <c r="J49"/>
  <c r="P49" s="1"/>
  <c r="F49"/>
  <c r="O49" s="1"/>
  <c r="N48"/>
  <c r="Q48" s="1"/>
  <c r="J48"/>
  <c r="P48" s="1"/>
  <c r="F48"/>
  <c r="O48" s="1"/>
  <c r="N47"/>
  <c r="Q47" s="1"/>
  <c r="J47"/>
  <c r="P47" s="1"/>
  <c r="F47"/>
  <c r="O47" s="1"/>
  <c r="N46"/>
  <c r="Q46" s="1"/>
  <c r="J46"/>
  <c r="P46" s="1"/>
  <c r="F46"/>
  <c r="O46" s="1"/>
  <c r="N45"/>
  <c r="Q45" s="1"/>
  <c r="J45"/>
  <c r="P45" s="1"/>
  <c r="F45"/>
  <c r="O45" s="1"/>
  <c r="N44"/>
  <c r="Q44" s="1"/>
  <c r="J44"/>
  <c r="P44" s="1"/>
  <c r="F44"/>
  <c r="O44" s="1"/>
  <c r="N43"/>
  <c r="Q43" s="1"/>
  <c r="J43"/>
  <c r="P43" s="1"/>
  <c r="F43"/>
  <c r="O43" s="1"/>
  <c r="N42"/>
  <c r="Q42" s="1"/>
  <c r="J42"/>
  <c r="P42" s="1"/>
  <c r="F42"/>
  <c r="O42" s="1"/>
  <c r="N41"/>
  <c r="Q41" s="1"/>
  <c r="J41"/>
  <c r="P41" s="1"/>
  <c r="F41"/>
  <c r="O41" s="1"/>
  <c r="N40"/>
  <c r="Q40" s="1"/>
  <c r="J40"/>
  <c r="P40" s="1"/>
  <c r="F40"/>
  <c r="O40" s="1"/>
  <c r="N39"/>
  <c r="Q39" s="1"/>
  <c r="J39"/>
  <c r="P39" s="1"/>
  <c r="F39"/>
  <c r="O39" s="1"/>
  <c r="N38"/>
  <c r="Q38" s="1"/>
  <c r="J38"/>
  <c r="P38" s="1"/>
  <c r="F38"/>
  <c r="O38" s="1"/>
  <c r="N37"/>
  <c r="Q37" s="1"/>
  <c r="J37"/>
  <c r="P37" s="1"/>
  <c r="F37"/>
  <c r="O37" s="1"/>
  <c r="N36"/>
  <c r="Q36" s="1"/>
  <c r="J36"/>
  <c r="P36" s="1"/>
  <c r="F36"/>
  <c r="O36" s="1"/>
  <c r="N35"/>
  <c r="Q35" s="1"/>
  <c r="J35"/>
  <c r="P35" s="1"/>
  <c r="F35"/>
  <c r="O35" s="1"/>
  <c r="N34"/>
  <c r="Q34" s="1"/>
  <c r="J34"/>
  <c r="P34" s="1"/>
  <c r="F34"/>
  <c r="O34" s="1"/>
  <c r="N33"/>
  <c r="Q33" s="1"/>
  <c r="J33"/>
  <c r="P33" s="1"/>
  <c r="F33"/>
  <c r="O33" s="1"/>
  <c r="N32"/>
  <c r="Q32" s="1"/>
  <c r="J32"/>
  <c r="P32" s="1"/>
  <c r="F32"/>
  <c r="O32" s="1"/>
  <c r="N31"/>
  <c r="Q31" s="1"/>
  <c r="J31"/>
  <c r="P31" s="1"/>
  <c r="F31"/>
  <c r="O31" s="1"/>
  <c r="N30"/>
  <c r="Q30" s="1"/>
  <c r="J30"/>
  <c r="P30" s="1"/>
  <c r="F30"/>
  <c r="O30" s="1"/>
  <c r="N29"/>
  <c r="Q29" s="1"/>
  <c r="J29"/>
  <c r="P29" s="1"/>
  <c r="F29"/>
  <c r="O29" s="1"/>
  <c r="N28"/>
  <c r="Q28" s="1"/>
  <c r="J28"/>
  <c r="P28" s="1"/>
  <c r="F28"/>
  <c r="O28" s="1"/>
  <c r="N27"/>
  <c r="Q27" s="1"/>
  <c r="J27"/>
  <c r="P27" s="1"/>
  <c r="F27"/>
  <c r="O27" s="1"/>
  <c r="N26"/>
  <c r="Q26" s="1"/>
  <c r="J26"/>
  <c r="P26" s="1"/>
  <c r="F26"/>
  <c r="O26" s="1"/>
  <c r="N25"/>
  <c r="Q25" s="1"/>
  <c r="J25"/>
  <c r="P25" s="1"/>
  <c r="F25"/>
  <c r="O25" s="1"/>
  <c r="N24"/>
  <c r="Q24" s="1"/>
  <c r="J24"/>
  <c r="P24" s="1"/>
  <c r="F24"/>
  <c r="O24" s="1"/>
  <c r="N23"/>
  <c r="Q23" s="1"/>
  <c r="J23"/>
  <c r="P23" s="1"/>
  <c r="F23"/>
  <c r="O23" s="1"/>
  <c r="N22"/>
  <c r="Q22" s="1"/>
  <c r="J22"/>
  <c r="P22" s="1"/>
  <c r="F22"/>
  <c r="O22" s="1"/>
  <c r="N21"/>
  <c r="Q21" s="1"/>
  <c r="J21"/>
  <c r="P21" s="1"/>
  <c r="F21"/>
  <c r="O21" s="1"/>
  <c r="N20"/>
  <c r="Q20" s="1"/>
  <c r="J20"/>
  <c r="P20" s="1"/>
  <c r="F20"/>
  <c r="O20" s="1"/>
  <c r="N19"/>
  <c r="Q19" s="1"/>
  <c r="J19"/>
  <c r="P19" s="1"/>
  <c r="F19"/>
  <c r="O19" s="1"/>
  <c r="N18"/>
  <c r="Q18" s="1"/>
  <c r="J18"/>
  <c r="P18" s="1"/>
  <c r="F18"/>
  <c r="O18" s="1"/>
  <c r="N17"/>
  <c r="Q17" s="1"/>
  <c r="J17"/>
  <c r="P17" s="1"/>
  <c r="F17"/>
  <c r="O17" s="1"/>
  <c r="N16"/>
  <c r="Q16" s="1"/>
  <c r="J16"/>
  <c r="P16" s="1"/>
  <c r="F16"/>
  <c r="O16" s="1"/>
  <c r="N15"/>
  <c r="Q15" s="1"/>
  <c r="J15"/>
  <c r="P15" s="1"/>
  <c r="F15"/>
  <c r="O15" s="1"/>
  <c r="N14"/>
  <c r="Q14" s="1"/>
  <c r="J14"/>
  <c r="P14" s="1"/>
  <c r="F14"/>
  <c r="O14" s="1"/>
  <c r="N13"/>
  <c r="Q13" s="1"/>
  <c r="J13"/>
  <c r="P13" s="1"/>
  <c r="F13"/>
  <c r="O13" s="1"/>
  <c r="N12"/>
  <c r="Q12" s="1"/>
  <c r="J12"/>
  <c r="P12" s="1"/>
  <c r="F12"/>
  <c r="O12" s="1"/>
  <c r="N11"/>
  <c r="Q11" s="1"/>
  <c r="J11"/>
  <c r="P11" s="1"/>
  <c r="F11"/>
  <c r="O11" s="1"/>
  <c r="N10"/>
  <c r="Q10" s="1"/>
  <c r="J10"/>
  <c r="P10" s="1"/>
  <c r="F10"/>
  <c r="O10" s="1"/>
  <c r="N9"/>
  <c r="Q9" s="1"/>
  <c r="J9"/>
  <c r="P9" s="1"/>
  <c r="F9"/>
  <c r="O9" s="1"/>
  <c r="N8"/>
  <c r="Q8" s="1"/>
  <c r="J8"/>
  <c r="P8" s="1"/>
  <c r="O8"/>
  <c r="N7"/>
  <c r="Q7" s="1"/>
  <c r="J7"/>
  <c r="P7" s="1"/>
  <c r="F7"/>
  <c r="O7" s="1"/>
  <c r="N6"/>
  <c r="Q6" s="1"/>
  <c r="J6"/>
  <c r="P6" s="1"/>
  <c r="F6"/>
  <c r="O6" s="1"/>
  <c r="N5"/>
  <c r="Q5" s="1"/>
  <c r="J5"/>
  <c r="P5" s="1"/>
  <c r="F5"/>
  <c r="O5" s="1"/>
  <c r="N4"/>
  <c r="Q4" s="1"/>
  <c r="J4"/>
  <c r="P4" s="1"/>
  <c r="F4"/>
  <c r="O4" s="1"/>
  <c r="N3"/>
  <c r="Q3" s="1"/>
  <c r="J3"/>
  <c r="P3" s="1"/>
  <c r="F3"/>
  <c r="O3" s="1"/>
  <c r="Q2"/>
  <c r="P2"/>
  <c r="O2"/>
  <c r="R34" l="1"/>
  <c r="R67"/>
  <c r="R10"/>
  <c r="R42"/>
  <c r="R75"/>
  <c r="R26"/>
  <c r="R59"/>
  <c r="R91"/>
  <c r="R18"/>
  <c r="R50"/>
  <c r="R83"/>
  <c r="R32"/>
  <c r="R22"/>
  <c r="R30"/>
  <c r="R38"/>
  <c r="R46"/>
  <c r="R4"/>
  <c r="R12"/>
  <c r="R20"/>
  <c r="R28"/>
  <c r="R36"/>
  <c r="R44"/>
  <c r="R52"/>
  <c r="R61"/>
  <c r="R69"/>
  <c r="R77"/>
  <c r="R85"/>
  <c r="R93"/>
  <c r="R8"/>
  <c r="R24"/>
  <c r="R40"/>
  <c r="R48"/>
  <c r="R57"/>
  <c r="R65"/>
  <c r="R73"/>
  <c r="R81"/>
  <c r="R89"/>
  <c r="R16"/>
  <c r="R6"/>
  <c r="R14"/>
  <c r="R55"/>
  <c r="R63"/>
  <c r="R71"/>
  <c r="R79"/>
  <c r="R87"/>
  <c r="R95"/>
  <c r="R2"/>
  <c r="R5"/>
  <c r="R9"/>
  <c r="R13"/>
  <c r="R17"/>
  <c r="R21"/>
  <c r="R25"/>
  <c r="R29"/>
  <c r="R33"/>
  <c r="R37"/>
  <c r="R41"/>
  <c r="R45"/>
  <c r="R49"/>
  <c r="R53"/>
  <c r="R3"/>
  <c r="R7"/>
  <c r="R11"/>
  <c r="R15"/>
  <c r="R19"/>
  <c r="R23"/>
  <c r="R27"/>
  <c r="R31"/>
  <c r="R35"/>
  <c r="R39"/>
  <c r="R43"/>
  <c r="R47"/>
  <c r="R51"/>
  <c r="R86"/>
  <c r="R90"/>
  <c r="R94"/>
  <c r="R54"/>
  <c r="R56"/>
  <c r="R58"/>
  <c r="R60"/>
  <c r="R62"/>
  <c r="R64"/>
  <c r="R66"/>
  <c r="R68"/>
  <c r="R70"/>
  <c r="R72"/>
  <c r="R74"/>
  <c r="R76"/>
  <c r="R78"/>
  <c r="R80"/>
  <c r="R82"/>
  <c r="R84"/>
  <c r="R88"/>
  <c r="R92"/>
</calcChain>
</file>

<file path=xl/sharedStrings.xml><?xml version="1.0" encoding="utf-8"?>
<sst xmlns="http://schemas.openxmlformats.org/spreadsheetml/2006/main" count="121" uniqueCount="121">
  <si>
    <t>№</t>
  </si>
  <si>
    <t>Регион</t>
  </si>
  <si>
    <t>Маска1</t>
  </si>
  <si>
    <t>Маска2</t>
  </si>
  <si>
    <t>Маска3</t>
  </si>
  <si>
    <t>СРЕДНЕЕ МАСКИ</t>
  </si>
  <si>
    <t>Перчатки1</t>
  </si>
  <si>
    <t>Перчатки2</t>
  </si>
  <si>
    <t>Перчатки3</t>
  </si>
  <si>
    <t>СРЕДНЕЕ ПЕРЧАТКИ</t>
  </si>
  <si>
    <t>Санитайзер1</t>
  </si>
  <si>
    <t>Санитайзер2</t>
  </si>
  <si>
    <t>Санитайзер3</t>
  </si>
  <si>
    <t>СРЕДНЕЕ САНИТАЙЗЕР</t>
  </si>
  <si>
    <t>РАСХОДЫ НА МАСКИ</t>
  </si>
  <si>
    <t>РАСХОДЫ НА ПЕРЧАТКИ</t>
  </si>
  <si>
    <t>РАСХОДЫ НА САНИТАЙЗЕР</t>
  </si>
  <si>
    <t>ИТОГО</t>
  </si>
  <si>
    <t>В среднем по регионам</t>
  </si>
  <si>
    <t>Кол-во рабочих дней</t>
  </si>
  <si>
    <t>Центральный ФО</t>
  </si>
  <si>
    <t>Кол-во выходных дней</t>
  </si>
  <si>
    <t>Белгородская область</t>
  </si>
  <si>
    <t>Использование масок в рабочий день, штук</t>
  </si>
  <si>
    <t>Брянская область</t>
  </si>
  <si>
    <t>Использование масок в выходной день, штук</t>
  </si>
  <si>
    <t>Владимирская область</t>
  </si>
  <si>
    <t>Использование перчаток в рабочий день, пар</t>
  </si>
  <si>
    <t>Воронежская область</t>
  </si>
  <si>
    <t>Использование перчаток в выходной день, пар</t>
  </si>
  <si>
    <t>Ивановская область</t>
  </si>
  <si>
    <t>Использование санитайзера в месяц, бут по 50 мл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</si>
  <si>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</si>
  <si>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</si>
  <si>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</si>
  <si>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</si>
  <si>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</si>
  <si>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</si>
  <si>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</si>
  <si>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</si>
  <si>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</si>
  <si>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</si>
  <si>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</si>
  <si>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</si>
  <si>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</si>
  <si>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ФО</t>
  </si>
  <si>
    <t xml:space="preserve">Республика Карелия             </t>
  </si>
  <si>
    <t xml:space="preserve">Республика Коми                </t>
  </si>
  <si>
    <t xml:space="preserve">Ненецкий АО                  </t>
  </si>
  <si>
    <t xml:space="preserve">Архангельская область  </t>
  </si>
  <si>
    <t xml:space="preserve">Вологодская область            </t>
  </si>
  <si>
    <t xml:space="preserve">Калининградская область        </t>
  </si>
  <si>
    <t xml:space="preserve">Мурманская область             </t>
  </si>
  <si>
    <t xml:space="preserve">Новгородская  область          </t>
  </si>
  <si>
    <t xml:space="preserve">Псковская область              </t>
  </si>
  <si>
    <t>г. Санкт-Петербург</t>
  </si>
  <si>
    <t>Ленинградская область</t>
  </si>
  <si>
    <t>Южный ФО</t>
  </si>
  <si>
    <t xml:space="preserve">Республика Адыгея              </t>
  </si>
  <si>
    <t xml:space="preserve">Республика Калмыкия        </t>
  </si>
  <si>
    <t>Республика Крым</t>
  </si>
  <si>
    <t xml:space="preserve">Краснодарский край             </t>
  </si>
  <si>
    <t xml:space="preserve">Астраханская область           </t>
  </si>
  <si>
    <t xml:space="preserve">Волгоградская область          </t>
  </si>
  <si>
    <t xml:space="preserve">Ростовская область             </t>
  </si>
  <si>
    <t>г. Севастополь</t>
  </si>
  <si>
    <t>Северо-Кавказский ФО</t>
  </si>
  <si>
    <t xml:space="preserve">Республика Дагестан            </t>
  </si>
  <si>
    <t xml:space="preserve">Республика Ингушетия           </t>
  </si>
  <si>
    <t>Кабардино-Балкарская Республика</t>
  </si>
  <si>
    <t>Карачаево-Черкесская Республика</t>
  </si>
  <si>
    <t xml:space="preserve">Республика Северная Осетия (Алания)     </t>
  </si>
  <si>
    <t xml:space="preserve">Чеченская республика           </t>
  </si>
  <si>
    <t xml:space="preserve">Ставропольский край            </t>
  </si>
  <si>
    <t>Приволжский ФО</t>
  </si>
  <si>
    <t xml:space="preserve">Республика Башкортостан        </t>
  </si>
  <si>
    <t xml:space="preserve">Республика Марий-Эл            </t>
  </si>
  <si>
    <t xml:space="preserve">Республика Мордовия            </t>
  </si>
  <si>
    <t xml:space="preserve">Республика Татарстан           </t>
  </si>
  <si>
    <t xml:space="preserve">Удмуртская республика          </t>
  </si>
  <si>
    <t xml:space="preserve">Чувашская республика           </t>
  </si>
  <si>
    <t xml:space="preserve">Пермский край                  </t>
  </si>
  <si>
    <t xml:space="preserve">Кировская область              </t>
  </si>
  <si>
    <t xml:space="preserve">Нижегородская область          </t>
  </si>
  <si>
    <t xml:space="preserve">Оренбургская область           </t>
  </si>
  <si>
    <t xml:space="preserve">Пензенская область             </t>
  </si>
  <si>
    <t xml:space="preserve">Самарская область              </t>
  </si>
  <si>
    <t xml:space="preserve">Саратовская область            </t>
  </si>
  <si>
    <t xml:space="preserve">Ульяновская область            </t>
  </si>
  <si>
    <t>Уральский ФО</t>
  </si>
  <si>
    <t xml:space="preserve">Курганская область             </t>
  </si>
  <si>
    <t xml:space="preserve">Свердловская область           </t>
  </si>
  <si>
    <t xml:space="preserve">Ханты-Мансийский АО          </t>
  </si>
  <si>
    <t xml:space="preserve">Ямало-Ненецкий АО            </t>
  </si>
  <si>
    <t xml:space="preserve">Тюменская область  </t>
  </si>
  <si>
    <t xml:space="preserve">Челябинская область            </t>
  </si>
  <si>
    <t>Сибирский ФО</t>
  </si>
  <si>
    <t xml:space="preserve">Республика Алтай               </t>
  </si>
  <si>
    <t xml:space="preserve">Республика Тыва                </t>
  </si>
  <si>
    <t xml:space="preserve">Республика Хакасия             </t>
  </si>
  <si>
    <t xml:space="preserve">Алтайский край                 </t>
  </si>
  <si>
    <t>Красноярский край</t>
  </si>
  <si>
    <t>Иркутская область</t>
  </si>
  <si>
    <t xml:space="preserve">Кемеровская область            </t>
  </si>
  <si>
    <t xml:space="preserve">Новосибирская область          </t>
  </si>
  <si>
    <t xml:space="preserve">Омская область                 </t>
  </si>
  <si>
    <t xml:space="preserve">Томская область                </t>
  </si>
  <si>
    <t>Дальневосточный ФО</t>
  </si>
  <si>
    <t xml:space="preserve">Республика Бурятия             </t>
  </si>
  <si>
    <t>Республика Саха (Якутия)</t>
  </si>
  <si>
    <t>Забайкальский край</t>
  </si>
  <si>
    <t>Приморский край</t>
  </si>
  <si>
    <t>Хабаровский край</t>
  </si>
  <si>
    <t xml:space="preserve">Амурская область               </t>
  </si>
  <si>
    <t>Камчатский край</t>
  </si>
  <si>
    <t xml:space="preserve">Магаданская область            </t>
  </si>
  <si>
    <t xml:space="preserve">Сахалинская область            </t>
  </si>
  <si>
    <t xml:space="preserve">Еврейская АО                   </t>
  </si>
  <si>
    <t xml:space="preserve">Чукотский АО                   </t>
  </si>
  <si>
    <t>ПОТРЕБИТЕЛЬСКИЕ РАСХОДЫ</t>
  </si>
  <si>
    <t>СТОИМОСТЬ НАБОРА ОТНОСИТЕЛЬНО ПОТРЕБИТЕЛЬСКИХ РАСХОДАХ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</si>
</sst>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name val="Arial Cyr"/>
      <charset val="204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BE58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DC2A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6" fillId="2" borderId="1" xfId="2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5" applyFont="1" applyFill="1" applyBorder="1" applyAlignment="1" applyProtection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5" applyFont="1" applyFill="1" applyBorder="1" applyAlignment="1" applyProtection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14" fillId="0" borderId="0" xfId="6" applyFon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9" fontId="8" fillId="11" borderId="1" xfId="8" applyFont="1" applyFill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2" fillId="10" borderId="2" xfId="0" applyFont="1" applyFill="1" applyBorder="1" applyAlignment="1">
      <alignment vertical="center" wrapText="1"/>
    </xf>
    <xf numFmtId="9" fontId="13" fillId="0" borderId="1" xfId="8" applyFont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</cellXfs>
  <cellStyles count="9">
    <cellStyle name="Normal 3" xfId="7"/>
    <cellStyle name="Normal 3 2" xfId="3"/>
    <cellStyle name="Обычный" xfId="0" builtinId="0"/>
    <cellStyle name="Обычный 10" xfId="6"/>
    <cellStyle name="Обычный 2 2 2" xfId="4"/>
    <cellStyle name="Обычный 2 3" xfId="5"/>
    <cellStyle name="Обычный 3 2" xfId="2"/>
    <cellStyle name="Процентный" xfId="8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5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13" sqref="U13"/>
    </sheetView>
  </sheetViews>
  <sheetFormatPr defaultRowHeight="15"/>
  <cols>
    <col min="1" max="1" width="4.42578125" style="25" customWidth="1"/>
    <col min="2" max="2" width="26.5703125" style="26" customWidth="1"/>
    <col min="3" max="6" width="13.140625" style="27" customWidth="1"/>
    <col min="7" max="9" width="15" style="27" hidden="1" customWidth="1"/>
    <col min="10" max="10" width="17.28515625" style="27" customWidth="1"/>
    <col min="11" max="11" width="13.28515625" style="27" hidden="1" customWidth="1"/>
    <col min="12" max="13" width="0" style="27" hidden="1" customWidth="1"/>
    <col min="14" max="14" width="15" style="27" customWidth="1"/>
    <col min="15" max="17" width="12.5703125" style="28" customWidth="1"/>
    <col min="18" max="20" width="11.28515625" style="28" customWidth="1"/>
    <col min="21" max="21" width="45.7109375" style="24" bestFit="1" customWidth="1"/>
    <col min="22" max="22" width="9.140625" style="24"/>
    <col min="23" max="23" width="11.85546875" style="24" customWidth="1"/>
    <col min="24" max="16384" width="9.140625" style="24"/>
  </cols>
  <sheetData>
    <row r="1" spans="1:41" s="11" customFormat="1" ht="10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8" t="s">
        <v>14</v>
      </c>
      <c r="P1" s="8" t="s">
        <v>15</v>
      </c>
      <c r="Q1" s="8" t="s">
        <v>16</v>
      </c>
      <c r="R1" s="9" t="s">
        <v>17</v>
      </c>
      <c r="S1" s="29" t="s">
        <v>119</v>
      </c>
      <c r="T1" s="30" t="s">
        <v>120</v>
      </c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41" s="17" customFormat="1">
      <c r="A2" s="12">
        <v>1</v>
      </c>
      <c r="B2" s="13" t="s">
        <v>18</v>
      </c>
      <c r="C2" s="14"/>
      <c r="D2" s="14"/>
      <c r="E2" s="14"/>
      <c r="F2" s="14">
        <v>29.245098039215698</v>
      </c>
      <c r="G2" s="14"/>
      <c r="H2" s="14"/>
      <c r="I2" s="14"/>
      <c r="J2" s="14">
        <v>17.312823529411791</v>
      </c>
      <c r="K2" s="14"/>
      <c r="L2" s="14"/>
      <c r="M2" s="14"/>
      <c r="N2" s="14">
        <v>113.26666666666668</v>
      </c>
      <c r="O2" s="15">
        <f t="shared" ref="O2:O33" si="0">F2*$V$2*$V$4+F2*$V$3*$V$5</f>
        <v>2632.0588235294126</v>
      </c>
      <c r="P2" s="15">
        <f t="shared" ref="P2:P33" si="1">J2*$V$2*$V$6+J2*$V$3*$V$7</f>
        <v>865.64117647058947</v>
      </c>
      <c r="Q2" s="15">
        <f t="shared" ref="Q2:Q33" si="2">N2*$V$8</f>
        <v>566.33333333333337</v>
      </c>
      <c r="R2" s="15">
        <f t="shared" ref="R2:R33" si="3">SUM(O2:Q2)</f>
        <v>4064.0333333333356</v>
      </c>
      <c r="S2" s="31">
        <v>22946.810189048072</v>
      </c>
      <c r="T2" s="34">
        <f>R2/S2</f>
        <v>0.17710667843816458</v>
      </c>
      <c r="U2" s="33" t="s">
        <v>19</v>
      </c>
      <c r="V2" s="16">
        <v>20</v>
      </c>
    </row>
    <row r="3" spans="1:41" s="17" customFormat="1">
      <c r="A3" s="18">
        <v>2</v>
      </c>
      <c r="B3" s="19" t="s">
        <v>20</v>
      </c>
      <c r="C3" s="14">
        <v>32.68888888888889</v>
      </c>
      <c r="D3" s="14">
        <v>36.007777777777768</v>
      </c>
      <c r="E3" s="14">
        <v>33.374444444444443</v>
      </c>
      <c r="F3" s="14">
        <f t="shared" ref="F3:F34" si="4">AVERAGE(C3:E3)</f>
        <v>34.023703703703696</v>
      </c>
      <c r="G3" s="14">
        <v>17.135555555555552</v>
      </c>
      <c r="H3" s="14">
        <v>19.13428571428571</v>
      </c>
      <c r="I3" s="14">
        <v>24.180000000000003</v>
      </c>
      <c r="J3" s="14">
        <f t="shared" ref="J3:J34" si="5">AVERAGE(G3:I3)</f>
        <v>20.149947089947091</v>
      </c>
      <c r="K3" s="14">
        <v>115.38888888888889</v>
      </c>
      <c r="L3" s="14">
        <v>99.722222222222229</v>
      </c>
      <c r="M3" s="14">
        <v>125.27777777777777</v>
      </c>
      <c r="N3" s="14">
        <f t="shared" ref="N3:N34" si="6">AVERAGE(K3:M3)</f>
        <v>113.46296296296298</v>
      </c>
      <c r="O3" s="15">
        <f t="shared" si="0"/>
        <v>3062.1333333333323</v>
      </c>
      <c r="P3" s="15">
        <f t="shared" si="1"/>
        <v>1007.4973544973545</v>
      </c>
      <c r="Q3" s="15">
        <f t="shared" si="2"/>
        <v>567.31481481481489</v>
      </c>
      <c r="R3" s="15">
        <f t="shared" si="3"/>
        <v>4636.9455026455016</v>
      </c>
      <c r="S3" s="31">
        <v>33292.806293467547</v>
      </c>
      <c r="T3" s="34">
        <f t="shared" ref="T3:T66" si="7">R3/S3</f>
        <v>0.13927770046694221</v>
      </c>
      <c r="U3" s="33" t="s">
        <v>21</v>
      </c>
      <c r="V3" s="16">
        <v>10</v>
      </c>
    </row>
    <row r="4" spans="1:41">
      <c r="A4" s="20">
        <v>3</v>
      </c>
      <c r="B4" s="21" t="s">
        <v>22</v>
      </c>
      <c r="C4" s="22">
        <f>1990/50</f>
        <v>39.799999999999997</v>
      </c>
      <c r="D4" s="22">
        <v>25</v>
      </c>
      <c r="E4" s="22">
        <v>25</v>
      </c>
      <c r="F4" s="22">
        <f t="shared" si="4"/>
        <v>29.933333333333334</v>
      </c>
      <c r="G4" s="22">
        <v>16.32</v>
      </c>
      <c r="H4" s="22">
        <v>20.260000000000002</v>
      </c>
      <c r="I4" s="22">
        <v>24.18</v>
      </c>
      <c r="J4" s="22">
        <f t="shared" si="5"/>
        <v>20.253333333333334</v>
      </c>
      <c r="K4" s="22">
        <v>99</v>
      </c>
      <c r="L4" s="22">
        <v>100</v>
      </c>
      <c r="M4" s="22">
        <v>135</v>
      </c>
      <c r="N4" s="22">
        <f t="shared" si="6"/>
        <v>111.33333333333333</v>
      </c>
      <c r="O4" s="23">
        <f t="shared" si="0"/>
        <v>2694</v>
      </c>
      <c r="P4" s="23">
        <f t="shared" si="1"/>
        <v>1012.6666666666666</v>
      </c>
      <c r="Q4" s="23">
        <f t="shared" si="2"/>
        <v>556.66666666666663</v>
      </c>
      <c r="R4" s="23">
        <f t="shared" si="3"/>
        <v>4263.333333333333</v>
      </c>
      <c r="S4" s="31">
        <v>19835.136137316054</v>
      </c>
      <c r="T4" s="34">
        <f t="shared" si="7"/>
        <v>0.21493844578725518</v>
      </c>
      <c r="U4" s="33" t="s">
        <v>23</v>
      </c>
      <c r="V4" s="16">
        <v>4</v>
      </c>
    </row>
    <row r="5" spans="1:41">
      <c r="A5" s="20">
        <v>4</v>
      </c>
      <c r="B5" s="21" t="s">
        <v>24</v>
      </c>
      <c r="C5" s="22">
        <v>33</v>
      </c>
      <c r="D5" s="22">
        <v>34.380000000000003</v>
      </c>
      <c r="E5" s="22">
        <v>39.799999999999997</v>
      </c>
      <c r="F5" s="22">
        <f t="shared" si="4"/>
        <v>35.726666666666667</v>
      </c>
      <c r="G5" s="22">
        <v>16.32</v>
      </c>
      <c r="H5" s="22">
        <v>20.260000000000002</v>
      </c>
      <c r="I5" s="22">
        <v>24.18</v>
      </c>
      <c r="J5" s="22">
        <f t="shared" si="5"/>
        <v>20.253333333333334</v>
      </c>
      <c r="K5" s="22">
        <v>99</v>
      </c>
      <c r="L5" s="22">
        <v>100</v>
      </c>
      <c r="M5" s="22">
        <v>135</v>
      </c>
      <c r="N5" s="22">
        <f t="shared" si="6"/>
        <v>111.33333333333333</v>
      </c>
      <c r="O5" s="23">
        <f t="shared" si="0"/>
        <v>3215.3999999999996</v>
      </c>
      <c r="P5" s="23">
        <f t="shared" si="1"/>
        <v>1012.6666666666666</v>
      </c>
      <c r="Q5" s="23">
        <f t="shared" si="2"/>
        <v>556.66666666666663</v>
      </c>
      <c r="R5" s="23">
        <f t="shared" si="3"/>
        <v>4784.7333333333336</v>
      </c>
      <c r="S5" s="31">
        <v>14840.916135308849</v>
      </c>
      <c r="T5" s="34">
        <f t="shared" si="7"/>
        <v>0.32240148045508515</v>
      </c>
      <c r="U5" s="33" t="s">
        <v>25</v>
      </c>
      <c r="V5" s="16">
        <v>1</v>
      </c>
    </row>
    <row r="6" spans="1:41">
      <c r="A6" s="20">
        <v>5</v>
      </c>
      <c r="B6" s="21" t="s">
        <v>26</v>
      </c>
      <c r="C6" s="22">
        <v>28</v>
      </c>
      <c r="D6" s="22">
        <v>32</v>
      </c>
      <c r="E6" s="22">
        <v>30</v>
      </c>
      <c r="F6" s="22">
        <f t="shared" si="4"/>
        <v>30</v>
      </c>
      <c r="G6" s="22">
        <v>16.2</v>
      </c>
      <c r="H6" s="22">
        <v>20.260000000000002</v>
      </c>
      <c r="I6" s="22">
        <v>24.18</v>
      </c>
      <c r="J6" s="22">
        <f t="shared" si="5"/>
        <v>20.213333333333335</v>
      </c>
      <c r="K6" s="22">
        <v>99</v>
      </c>
      <c r="L6" s="22">
        <v>100</v>
      </c>
      <c r="M6" s="22">
        <v>135</v>
      </c>
      <c r="N6" s="22">
        <f t="shared" si="6"/>
        <v>111.33333333333333</v>
      </c>
      <c r="O6" s="23">
        <f t="shared" si="0"/>
        <v>2700</v>
      </c>
      <c r="P6" s="23">
        <f t="shared" si="1"/>
        <v>1010.6666666666667</v>
      </c>
      <c r="Q6" s="23">
        <f t="shared" si="2"/>
        <v>556.66666666666663</v>
      </c>
      <c r="R6" s="23">
        <f t="shared" si="3"/>
        <v>4267.3333333333339</v>
      </c>
      <c r="S6" s="31">
        <v>16552.047820635034</v>
      </c>
      <c r="T6" s="34">
        <f t="shared" si="7"/>
        <v>0.2578130138080772</v>
      </c>
      <c r="U6" s="33" t="s">
        <v>27</v>
      </c>
      <c r="V6" s="16">
        <v>2</v>
      </c>
    </row>
    <row r="7" spans="1:41">
      <c r="A7" s="20">
        <v>6</v>
      </c>
      <c r="B7" s="21" t="s">
        <v>28</v>
      </c>
      <c r="C7" s="22">
        <v>32</v>
      </c>
      <c r="D7" s="22">
        <v>45</v>
      </c>
      <c r="E7" s="22">
        <v>33</v>
      </c>
      <c r="F7" s="22">
        <f t="shared" si="4"/>
        <v>36.666666666666664</v>
      </c>
      <c r="G7" s="22">
        <v>20.260000000000002</v>
      </c>
      <c r="H7" s="22">
        <v>16.32</v>
      </c>
      <c r="I7" s="22">
        <v>24.18</v>
      </c>
      <c r="J7" s="22">
        <f t="shared" si="5"/>
        <v>20.253333333333334</v>
      </c>
      <c r="K7" s="22">
        <v>99</v>
      </c>
      <c r="L7" s="22">
        <v>100</v>
      </c>
      <c r="M7" s="22">
        <v>135</v>
      </c>
      <c r="N7" s="22">
        <f t="shared" si="6"/>
        <v>111.33333333333333</v>
      </c>
      <c r="O7" s="23">
        <f t="shared" si="0"/>
        <v>3299.9999999999995</v>
      </c>
      <c r="P7" s="23">
        <f t="shared" si="1"/>
        <v>1012.6666666666666</v>
      </c>
      <c r="Q7" s="23">
        <f t="shared" si="2"/>
        <v>556.66666666666663</v>
      </c>
      <c r="R7" s="23">
        <f t="shared" si="3"/>
        <v>4869.333333333333</v>
      </c>
      <c r="S7" s="31">
        <v>17243.121108474425</v>
      </c>
      <c r="T7" s="34">
        <f t="shared" si="7"/>
        <v>0.28239280480029899</v>
      </c>
      <c r="U7" s="33" t="s">
        <v>29</v>
      </c>
      <c r="V7" s="16">
        <v>1</v>
      </c>
    </row>
    <row r="8" spans="1:41" ht="30">
      <c r="A8" s="20">
        <v>7</v>
      </c>
      <c r="B8" s="21" t="s">
        <v>30</v>
      </c>
      <c r="C8" s="22">
        <v>25</v>
      </c>
      <c r="D8" s="22">
        <v>28</v>
      </c>
      <c r="E8" s="22">
        <v>33</v>
      </c>
      <c r="F8" s="22">
        <f t="shared" si="4"/>
        <v>28.666666666666668</v>
      </c>
      <c r="G8" s="22">
        <v>16.2</v>
      </c>
      <c r="H8" s="22">
        <v>20.260000000000002</v>
      </c>
      <c r="I8" s="22">
        <v>24.18</v>
      </c>
      <c r="J8" s="22">
        <f t="shared" si="5"/>
        <v>20.213333333333335</v>
      </c>
      <c r="K8" s="22">
        <v>99</v>
      </c>
      <c r="L8" s="22">
        <v>100</v>
      </c>
      <c r="M8" s="22">
        <v>135</v>
      </c>
      <c r="N8" s="22">
        <f t="shared" si="6"/>
        <v>111.33333333333333</v>
      </c>
      <c r="O8" s="23">
        <f t="shared" si="0"/>
        <v>2580</v>
      </c>
      <c r="P8" s="23">
        <f t="shared" si="1"/>
        <v>1010.6666666666667</v>
      </c>
      <c r="Q8" s="23">
        <f t="shared" si="2"/>
        <v>556.66666666666663</v>
      </c>
      <c r="R8" s="23">
        <f t="shared" si="3"/>
        <v>4147.3333333333339</v>
      </c>
      <c r="S8" s="31">
        <v>19046.869851582167</v>
      </c>
      <c r="T8" s="34">
        <f t="shared" si="7"/>
        <v>0.21774356446231649</v>
      </c>
      <c r="U8" s="33" t="s">
        <v>31</v>
      </c>
      <c r="V8" s="16">
        <v>5</v>
      </c>
    </row>
    <row r="9" spans="1:41">
      <c r="A9" s="20">
        <v>8</v>
      </c>
      <c r="B9" s="21" t="s">
        <v>32</v>
      </c>
      <c r="C9" s="22">
        <v>32</v>
      </c>
      <c r="D9" s="22">
        <v>33</v>
      </c>
      <c r="E9" s="22">
        <v>34.380000000000003</v>
      </c>
      <c r="F9" s="22">
        <f t="shared" si="4"/>
        <v>33.126666666666665</v>
      </c>
      <c r="G9" s="22">
        <v>16.2</v>
      </c>
      <c r="H9" s="22">
        <v>20.260000000000002</v>
      </c>
      <c r="I9" s="22">
        <v>24.18</v>
      </c>
      <c r="J9" s="22">
        <f t="shared" si="5"/>
        <v>20.213333333333335</v>
      </c>
      <c r="K9" s="22">
        <v>99</v>
      </c>
      <c r="L9" s="22">
        <v>100</v>
      </c>
      <c r="M9" s="22">
        <v>135</v>
      </c>
      <c r="N9" s="22">
        <f t="shared" si="6"/>
        <v>111.33333333333333</v>
      </c>
      <c r="O9" s="23">
        <f t="shared" si="0"/>
        <v>2981.3999999999996</v>
      </c>
      <c r="P9" s="23">
        <f t="shared" si="1"/>
        <v>1010.6666666666667</v>
      </c>
      <c r="Q9" s="23">
        <f t="shared" si="2"/>
        <v>556.66666666666663</v>
      </c>
      <c r="R9" s="23">
        <f t="shared" si="3"/>
        <v>4548.7333333333336</v>
      </c>
      <c r="S9" s="31">
        <v>23117.474635204388</v>
      </c>
      <c r="T9" s="34">
        <f t="shared" si="7"/>
        <v>0.19676601381044911</v>
      </c>
    </row>
    <row r="10" spans="1:41">
      <c r="A10" s="20">
        <v>9</v>
      </c>
      <c r="B10" s="21" t="s">
        <v>33</v>
      </c>
      <c r="C10" s="22">
        <v>33</v>
      </c>
      <c r="D10" s="22">
        <v>34.380000000000003</v>
      </c>
      <c r="E10" s="22">
        <v>35</v>
      </c>
      <c r="F10" s="22">
        <f t="shared" si="4"/>
        <v>34.126666666666665</v>
      </c>
      <c r="G10" s="22">
        <v>16.2</v>
      </c>
      <c r="H10" s="22"/>
      <c r="I10" s="22"/>
      <c r="J10" s="22">
        <f t="shared" si="5"/>
        <v>16.2</v>
      </c>
      <c r="K10" s="22">
        <v>99</v>
      </c>
      <c r="L10" s="22">
        <v>100</v>
      </c>
      <c r="M10" s="22">
        <v>135</v>
      </c>
      <c r="N10" s="22">
        <f t="shared" si="6"/>
        <v>111.33333333333333</v>
      </c>
      <c r="O10" s="23">
        <f t="shared" si="0"/>
        <v>3071.3999999999996</v>
      </c>
      <c r="P10" s="23">
        <f t="shared" si="1"/>
        <v>810</v>
      </c>
      <c r="Q10" s="23">
        <f t="shared" si="2"/>
        <v>556.66666666666663</v>
      </c>
      <c r="R10" s="23">
        <f t="shared" si="3"/>
        <v>4438.0666666666666</v>
      </c>
      <c r="S10" s="31">
        <v>16148.317316704744</v>
      </c>
      <c r="T10" s="34">
        <f t="shared" si="7"/>
        <v>0.27483152452520093</v>
      </c>
    </row>
    <row r="11" spans="1:41">
      <c r="A11" s="20">
        <v>10</v>
      </c>
      <c r="B11" s="21" t="s">
        <v>34</v>
      </c>
      <c r="C11" s="22">
        <v>33</v>
      </c>
      <c r="D11" s="22">
        <v>34.380000000000003</v>
      </c>
      <c r="E11" s="22">
        <v>35</v>
      </c>
      <c r="F11" s="22">
        <f t="shared" si="4"/>
        <v>34.126666666666665</v>
      </c>
      <c r="G11" s="22">
        <v>16.32</v>
      </c>
      <c r="H11" s="22"/>
      <c r="I11" s="22"/>
      <c r="J11" s="22">
        <f t="shared" si="5"/>
        <v>16.32</v>
      </c>
      <c r="K11" s="22">
        <v>158</v>
      </c>
      <c r="L11" s="22">
        <v>99</v>
      </c>
      <c r="M11" s="22">
        <v>100</v>
      </c>
      <c r="N11" s="22">
        <f t="shared" si="6"/>
        <v>119</v>
      </c>
      <c r="O11" s="23">
        <f t="shared" si="0"/>
        <v>3071.3999999999996</v>
      </c>
      <c r="P11" s="23">
        <f t="shared" si="1"/>
        <v>816</v>
      </c>
      <c r="Q11" s="23">
        <f t="shared" si="2"/>
        <v>595</v>
      </c>
      <c r="R11" s="23">
        <f t="shared" si="3"/>
        <v>4482.3999999999996</v>
      </c>
      <c r="S11" s="31">
        <v>19846.732710952932</v>
      </c>
      <c r="T11" s="34">
        <f t="shared" si="7"/>
        <v>0.22585077681457721</v>
      </c>
    </row>
    <row r="12" spans="1:41">
      <c r="A12" s="20">
        <v>11</v>
      </c>
      <c r="B12" s="21" t="s">
        <v>35</v>
      </c>
      <c r="C12" s="22">
        <v>33</v>
      </c>
      <c r="D12" s="22">
        <v>34.380000000000003</v>
      </c>
      <c r="E12" s="22">
        <v>35</v>
      </c>
      <c r="F12" s="22">
        <f t="shared" si="4"/>
        <v>34.126666666666665</v>
      </c>
      <c r="G12" s="22">
        <v>20.260000000000002</v>
      </c>
      <c r="H12" s="22">
        <v>16.32</v>
      </c>
      <c r="I12" s="22">
        <v>24.18</v>
      </c>
      <c r="J12" s="22">
        <f t="shared" si="5"/>
        <v>20.253333333333334</v>
      </c>
      <c r="K12" s="22">
        <v>99</v>
      </c>
      <c r="L12" s="22">
        <v>100</v>
      </c>
      <c r="M12" s="22">
        <v>135</v>
      </c>
      <c r="N12" s="22">
        <f t="shared" si="6"/>
        <v>111.33333333333333</v>
      </c>
      <c r="O12" s="23">
        <f t="shared" si="0"/>
        <v>3071.3999999999996</v>
      </c>
      <c r="P12" s="23">
        <f t="shared" si="1"/>
        <v>1012.6666666666666</v>
      </c>
      <c r="Q12" s="23">
        <f t="shared" si="2"/>
        <v>556.66666666666663</v>
      </c>
      <c r="R12" s="23">
        <f t="shared" si="3"/>
        <v>4640.7333333333327</v>
      </c>
      <c r="S12" s="31">
        <v>17257.036042068019</v>
      </c>
      <c r="T12" s="34">
        <f t="shared" si="7"/>
        <v>0.26891833116767394</v>
      </c>
    </row>
    <row r="13" spans="1:41">
      <c r="A13" s="20">
        <v>12</v>
      </c>
      <c r="B13" s="21" t="s">
        <v>36</v>
      </c>
      <c r="C13" s="22">
        <v>32</v>
      </c>
      <c r="D13" s="22">
        <v>40</v>
      </c>
      <c r="E13" s="22">
        <v>35</v>
      </c>
      <c r="F13" s="22">
        <f t="shared" si="4"/>
        <v>35.666666666666664</v>
      </c>
      <c r="G13" s="22">
        <v>16.2</v>
      </c>
      <c r="H13" s="22">
        <v>20.260000000000002</v>
      </c>
      <c r="I13" s="22">
        <v>24.18</v>
      </c>
      <c r="J13" s="22">
        <f t="shared" si="5"/>
        <v>20.213333333333335</v>
      </c>
      <c r="K13" s="22">
        <v>99</v>
      </c>
      <c r="L13" s="22">
        <v>100</v>
      </c>
      <c r="M13" s="22">
        <v>135</v>
      </c>
      <c r="N13" s="22">
        <f t="shared" si="6"/>
        <v>111.33333333333333</v>
      </c>
      <c r="O13" s="23">
        <f t="shared" si="0"/>
        <v>3209.9999999999995</v>
      </c>
      <c r="P13" s="23">
        <f t="shared" si="1"/>
        <v>1010.6666666666667</v>
      </c>
      <c r="Q13" s="23">
        <f t="shared" si="2"/>
        <v>556.66666666666663</v>
      </c>
      <c r="R13" s="23">
        <f t="shared" si="3"/>
        <v>4777.333333333333</v>
      </c>
      <c r="S13" s="31">
        <v>26556.659649782105</v>
      </c>
      <c r="T13" s="34">
        <f t="shared" si="7"/>
        <v>0.17989210225739105</v>
      </c>
    </row>
    <row r="14" spans="1:41">
      <c r="A14" s="20">
        <v>13</v>
      </c>
      <c r="B14" s="21" t="s">
        <v>37</v>
      </c>
      <c r="C14" s="22">
        <v>33</v>
      </c>
      <c r="D14" s="22">
        <v>34.380000000000003</v>
      </c>
      <c r="E14" s="22">
        <v>35</v>
      </c>
      <c r="F14" s="22">
        <f t="shared" si="4"/>
        <v>34.126666666666665</v>
      </c>
      <c r="G14" s="22">
        <v>16.32</v>
      </c>
      <c r="H14" s="22">
        <v>20.260000000000002</v>
      </c>
      <c r="I14" s="22">
        <v>24.18</v>
      </c>
      <c r="J14" s="22">
        <f t="shared" si="5"/>
        <v>20.253333333333334</v>
      </c>
      <c r="K14" s="22">
        <v>99</v>
      </c>
      <c r="L14" s="22">
        <v>100</v>
      </c>
      <c r="M14" s="22">
        <v>135</v>
      </c>
      <c r="N14" s="22">
        <f t="shared" si="6"/>
        <v>111.33333333333333</v>
      </c>
      <c r="O14" s="23">
        <f t="shared" si="0"/>
        <v>3071.3999999999996</v>
      </c>
      <c r="P14" s="23">
        <f t="shared" si="1"/>
        <v>1012.6666666666666</v>
      </c>
      <c r="Q14" s="23">
        <f t="shared" si="2"/>
        <v>556.66666666666663</v>
      </c>
      <c r="R14" s="23">
        <f t="shared" si="3"/>
        <v>4640.7333333333327</v>
      </c>
      <c r="S14" s="31">
        <v>15363.26480901733</v>
      </c>
      <c r="T14" s="34">
        <f t="shared" si="7"/>
        <v>0.30206687126876158</v>
      </c>
    </row>
    <row r="15" spans="1:41">
      <c r="A15" s="20">
        <v>14</v>
      </c>
      <c r="B15" s="21" t="s">
        <v>38</v>
      </c>
      <c r="C15" s="22">
        <v>33</v>
      </c>
      <c r="D15" s="22">
        <v>34.380000000000003</v>
      </c>
      <c r="E15" s="22">
        <v>35</v>
      </c>
      <c r="F15" s="22">
        <f t="shared" si="4"/>
        <v>34.126666666666665</v>
      </c>
      <c r="G15" s="22">
        <v>20.260000000000002</v>
      </c>
      <c r="H15" s="22">
        <v>16.32</v>
      </c>
      <c r="I15" s="22"/>
      <c r="J15" s="22">
        <f t="shared" si="5"/>
        <v>18.29</v>
      </c>
      <c r="K15" s="22">
        <v>158</v>
      </c>
      <c r="L15" s="22">
        <v>99</v>
      </c>
      <c r="M15" s="22">
        <v>100</v>
      </c>
      <c r="N15" s="22">
        <f t="shared" si="6"/>
        <v>119</v>
      </c>
      <c r="O15" s="23">
        <f t="shared" si="0"/>
        <v>3071.3999999999996</v>
      </c>
      <c r="P15" s="23">
        <f t="shared" si="1"/>
        <v>914.49999999999989</v>
      </c>
      <c r="Q15" s="23">
        <f t="shared" si="2"/>
        <v>595</v>
      </c>
      <c r="R15" s="23">
        <f t="shared" si="3"/>
        <v>4580.8999999999996</v>
      </c>
      <c r="S15" s="31">
        <v>15174.788591901151</v>
      </c>
      <c r="T15" s="34">
        <f t="shared" si="7"/>
        <v>0.30187570470964226</v>
      </c>
    </row>
    <row r="16" spans="1:41">
      <c r="A16" s="20">
        <v>15</v>
      </c>
      <c r="B16" s="21" t="s">
        <v>39</v>
      </c>
      <c r="C16" s="22">
        <v>32</v>
      </c>
      <c r="D16" s="22">
        <v>33</v>
      </c>
      <c r="E16" s="22">
        <v>34.380000000000003</v>
      </c>
      <c r="F16" s="22">
        <f t="shared" si="4"/>
        <v>33.126666666666665</v>
      </c>
      <c r="G16" s="22">
        <v>16.32</v>
      </c>
      <c r="H16" s="22">
        <v>20.260000000000002</v>
      </c>
      <c r="I16" s="22">
        <v>24.18</v>
      </c>
      <c r="J16" s="22">
        <f t="shared" si="5"/>
        <v>20.253333333333334</v>
      </c>
      <c r="K16" s="22">
        <v>158</v>
      </c>
      <c r="L16" s="22">
        <v>99</v>
      </c>
      <c r="M16" s="22">
        <v>100</v>
      </c>
      <c r="N16" s="22">
        <f t="shared" si="6"/>
        <v>119</v>
      </c>
      <c r="O16" s="23">
        <f t="shared" si="0"/>
        <v>2981.3999999999996</v>
      </c>
      <c r="P16" s="23">
        <f t="shared" si="1"/>
        <v>1012.6666666666666</v>
      </c>
      <c r="Q16" s="23">
        <f t="shared" si="2"/>
        <v>595</v>
      </c>
      <c r="R16" s="23">
        <f t="shared" si="3"/>
        <v>4589.0666666666657</v>
      </c>
      <c r="S16" s="31">
        <v>19129.17617308829</v>
      </c>
      <c r="T16" s="34">
        <f t="shared" si="7"/>
        <v>0.23989881347440112</v>
      </c>
    </row>
    <row r="17" spans="1:20">
      <c r="A17" s="20">
        <v>16</v>
      </c>
      <c r="B17" s="21" t="s">
        <v>40</v>
      </c>
      <c r="C17" s="22">
        <v>32</v>
      </c>
      <c r="D17" s="22">
        <v>33</v>
      </c>
      <c r="E17" s="22">
        <v>34.380000000000003</v>
      </c>
      <c r="F17" s="22">
        <f t="shared" si="4"/>
        <v>33.126666666666665</v>
      </c>
      <c r="G17" s="22">
        <v>20.260000000000002</v>
      </c>
      <c r="H17" s="22">
        <v>16.32</v>
      </c>
      <c r="I17" s="22">
        <v>24.18</v>
      </c>
      <c r="J17" s="22">
        <f t="shared" si="5"/>
        <v>20.253333333333334</v>
      </c>
      <c r="K17" s="22">
        <v>99</v>
      </c>
      <c r="L17" s="22">
        <v>100</v>
      </c>
      <c r="M17" s="22">
        <v>135</v>
      </c>
      <c r="N17" s="22">
        <f t="shared" si="6"/>
        <v>111.33333333333333</v>
      </c>
      <c r="O17" s="23">
        <f t="shared" si="0"/>
        <v>2981.3999999999996</v>
      </c>
      <c r="P17" s="23">
        <f t="shared" si="1"/>
        <v>1012.6666666666666</v>
      </c>
      <c r="Q17" s="23">
        <f t="shared" si="2"/>
        <v>556.66666666666663</v>
      </c>
      <c r="R17" s="23">
        <f t="shared" si="3"/>
        <v>4550.7333333333327</v>
      </c>
      <c r="S17" s="31">
        <v>14975.531865722032</v>
      </c>
      <c r="T17" s="34">
        <f t="shared" si="7"/>
        <v>0.30387791059025088</v>
      </c>
    </row>
    <row r="18" spans="1:20">
      <c r="A18" s="20">
        <v>17</v>
      </c>
      <c r="B18" s="21" t="s">
        <v>41</v>
      </c>
      <c r="C18" s="22">
        <v>33</v>
      </c>
      <c r="D18" s="22">
        <v>33</v>
      </c>
      <c r="E18" s="22">
        <v>29.8</v>
      </c>
      <c r="F18" s="22">
        <f t="shared" si="4"/>
        <v>31.933333333333334</v>
      </c>
      <c r="G18" s="22">
        <v>16.2</v>
      </c>
      <c r="H18" s="22"/>
      <c r="I18" s="22"/>
      <c r="J18" s="22">
        <f t="shared" si="5"/>
        <v>16.2</v>
      </c>
      <c r="K18" s="22">
        <v>158</v>
      </c>
      <c r="L18" s="22">
        <v>99</v>
      </c>
      <c r="M18" s="22">
        <v>100</v>
      </c>
      <c r="N18" s="22">
        <f t="shared" si="6"/>
        <v>119</v>
      </c>
      <c r="O18" s="23">
        <f t="shared" si="0"/>
        <v>2874</v>
      </c>
      <c r="P18" s="23">
        <f t="shared" si="1"/>
        <v>810</v>
      </c>
      <c r="Q18" s="23">
        <f t="shared" si="2"/>
        <v>595</v>
      </c>
      <c r="R18" s="23">
        <f t="shared" si="3"/>
        <v>4279</v>
      </c>
      <c r="S18" s="31">
        <v>17507.264649158456</v>
      </c>
      <c r="T18" s="34">
        <f t="shared" si="7"/>
        <v>0.24441282437606174</v>
      </c>
    </row>
    <row r="19" spans="1:20">
      <c r="A19" s="20">
        <v>18</v>
      </c>
      <c r="B19" s="21" t="s">
        <v>42</v>
      </c>
      <c r="C19" s="22">
        <v>36</v>
      </c>
      <c r="D19" s="22">
        <v>42.8</v>
      </c>
      <c r="E19" s="22">
        <v>33</v>
      </c>
      <c r="F19" s="22">
        <f t="shared" si="4"/>
        <v>37.266666666666666</v>
      </c>
      <c r="G19" s="22">
        <v>16.2</v>
      </c>
      <c r="H19" s="22">
        <v>20.260000000000002</v>
      </c>
      <c r="I19" s="22">
        <v>24.18</v>
      </c>
      <c r="J19" s="22">
        <f t="shared" si="5"/>
        <v>20.213333333333335</v>
      </c>
      <c r="K19" s="22">
        <v>158</v>
      </c>
      <c r="L19" s="22">
        <v>99</v>
      </c>
      <c r="M19" s="22">
        <v>100</v>
      </c>
      <c r="N19" s="22">
        <f t="shared" si="6"/>
        <v>119</v>
      </c>
      <c r="O19" s="23">
        <f t="shared" si="0"/>
        <v>3353.9999999999995</v>
      </c>
      <c r="P19" s="23">
        <f t="shared" si="1"/>
        <v>1010.6666666666667</v>
      </c>
      <c r="Q19" s="23">
        <f t="shared" si="2"/>
        <v>595</v>
      </c>
      <c r="R19" s="23">
        <f t="shared" si="3"/>
        <v>4959.6666666666661</v>
      </c>
      <c r="S19" s="31">
        <v>18333.41681464521</v>
      </c>
      <c r="T19" s="34">
        <f t="shared" si="7"/>
        <v>0.27052604087988419</v>
      </c>
    </row>
    <row r="20" spans="1:20">
      <c r="A20" s="20">
        <v>19</v>
      </c>
      <c r="B20" s="21" t="s">
        <v>43</v>
      </c>
      <c r="C20" s="22">
        <v>28</v>
      </c>
      <c r="D20" s="22">
        <v>33</v>
      </c>
      <c r="E20" s="22">
        <v>40</v>
      </c>
      <c r="F20" s="22">
        <f t="shared" si="4"/>
        <v>33.666666666666664</v>
      </c>
      <c r="G20" s="22">
        <v>16.2</v>
      </c>
      <c r="H20" s="22">
        <v>20.260000000000002</v>
      </c>
      <c r="I20" s="22">
        <v>24.18</v>
      </c>
      <c r="J20" s="22">
        <f t="shared" si="5"/>
        <v>20.213333333333335</v>
      </c>
      <c r="K20" s="22">
        <v>99</v>
      </c>
      <c r="L20" s="22">
        <v>100</v>
      </c>
      <c r="M20" s="22">
        <v>135</v>
      </c>
      <c r="N20" s="22">
        <f t="shared" si="6"/>
        <v>111.33333333333333</v>
      </c>
      <c r="O20" s="23">
        <f t="shared" si="0"/>
        <v>3029.9999999999995</v>
      </c>
      <c r="P20" s="23">
        <f t="shared" si="1"/>
        <v>1010.6666666666667</v>
      </c>
      <c r="Q20" s="23">
        <f t="shared" si="2"/>
        <v>556.66666666666663</v>
      </c>
      <c r="R20" s="23">
        <f t="shared" si="3"/>
        <v>4597.333333333333</v>
      </c>
      <c r="S20" s="31">
        <v>19583.766103106882</v>
      </c>
      <c r="T20" s="34">
        <f t="shared" si="7"/>
        <v>0.23475225904602617</v>
      </c>
    </row>
    <row r="21" spans="1:20">
      <c r="A21" s="20">
        <v>20</v>
      </c>
      <c r="B21" s="21" t="s">
        <v>44</v>
      </c>
      <c r="C21" s="22">
        <v>22</v>
      </c>
      <c r="D21" s="22">
        <v>25</v>
      </c>
      <c r="E21" s="22">
        <v>26</v>
      </c>
      <c r="F21" s="22">
        <f t="shared" si="4"/>
        <v>24.333333333333332</v>
      </c>
      <c r="G21" s="22">
        <v>16.2</v>
      </c>
      <c r="H21" s="22"/>
      <c r="I21" s="22"/>
      <c r="J21" s="22">
        <f t="shared" si="5"/>
        <v>16.2</v>
      </c>
      <c r="K21" s="22">
        <v>99</v>
      </c>
      <c r="L21" s="22">
        <v>100</v>
      </c>
      <c r="M21" s="22">
        <v>135</v>
      </c>
      <c r="N21" s="22">
        <f t="shared" si="6"/>
        <v>111.33333333333333</v>
      </c>
      <c r="O21" s="23">
        <f t="shared" si="0"/>
        <v>2190</v>
      </c>
      <c r="P21" s="23">
        <f t="shared" si="1"/>
        <v>810</v>
      </c>
      <c r="Q21" s="23">
        <f t="shared" si="2"/>
        <v>556.66666666666663</v>
      </c>
      <c r="R21" s="23">
        <f t="shared" si="3"/>
        <v>3556.6666666666665</v>
      </c>
      <c r="S21" s="31">
        <v>61279.290809577746</v>
      </c>
      <c r="T21" s="34">
        <f t="shared" si="7"/>
        <v>5.8040271349073309E-2</v>
      </c>
    </row>
    <row r="22" spans="1:20" s="17" customFormat="1">
      <c r="A22" s="18">
        <v>21</v>
      </c>
      <c r="B22" s="19" t="s">
        <v>45</v>
      </c>
      <c r="C22" s="14">
        <v>27.90909090909091</v>
      </c>
      <c r="D22" s="14">
        <v>24.943636363636362</v>
      </c>
      <c r="E22" s="14">
        <v>25.363636363636363</v>
      </c>
      <c r="F22" s="14">
        <f t="shared" si="4"/>
        <v>26.072121212121214</v>
      </c>
      <c r="G22" s="14">
        <v>17.472727272727273</v>
      </c>
      <c r="H22" s="14">
        <v>16.319999999999997</v>
      </c>
      <c r="I22" s="14"/>
      <c r="J22" s="14">
        <f t="shared" si="5"/>
        <v>16.896363636363635</v>
      </c>
      <c r="K22" s="14">
        <v>102.72727272727273</v>
      </c>
      <c r="L22" s="14">
        <v>99.909090909090907</v>
      </c>
      <c r="M22" s="14">
        <v>131.81818181818181</v>
      </c>
      <c r="N22" s="14">
        <f t="shared" si="6"/>
        <v>111.48484848484848</v>
      </c>
      <c r="O22" s="15">
        <f t="shared" si="0"/>
        <v>2346.4909090909096</v>
      </c>
      <c r="P22" s="15">
        <f t="shared" si="1"/>
        <v>844.81818181818176</v>
      </c>
      <c r="Q22" s="15">
        <f t="shared" si="2"/>
        <v>557.42424242424238</v>
      </c>
      <c r="R22" s="15">
        <f t="shared" si="3"/>
        <v>3748.733333333334</v>
      </c>
      <c r="S22" s="31">
        <v>23312.896931836567</v>
      </c>
      <c r="T22" s="34">
        <f t="shared" si="7"/>
        <v>0.16080083673402198</v>
      </c>
    </row>
    <row r="23" spans="1:20">
      <c r="A23" s="20">
        <v>22</v>
      </c>
      <c r="B23" s="21" t="s">
        <v>46</v>
      </c>
      <c r="C23" s="22">
        <v>32</v>
      </c>
      <c r="D23" s="22">
        <v>32</v>
      </c>
      <c r="E23" s="22">
        <v>23</v>
      </c>
      <c r="F23" s="22">
        <f t="shared" si="4"/>
        <v>29</v>
      </c>
      <c r="G23" s="22">
        <v>13.8</v>
      </c>
      <c r="H23" s="22">
        <v>16.32</v>
      </c>
      <c r="I23" s="22"/>
      <c r="J23" s="22">
        <f t="shared" si="5"/>
        <v>15.06</v>
      </c>
      <c r="K23" s="22">
        <v>158</v>
      </c>
      <c r="L23" s="22">
        <v>99</v>
      </c>
      <c r="M23" s="22">
        <v>100</v>
      </c>
      <c r="N23" s="22">
        <f t="shared" si="6"/>
        <v>119</v>
      </c>
      <c r="O23" s="23">
        <f t="shared" si="0"/>
        <v>2610</v>
      </c>
      <c r="P23" s="23">
        <f t="shared" si="1"/>
        <v>753</v>
      </c>
      <c r="Q23" s="23">
        <f t="shared" si="2"/>
        <v>595</v>
      </c>
      <c r="R23" s="23">
        <f t="shared" si="3"/>
        <v>3958</v>
      </c>
      <c r="S23" s="31">
        <v>20763.894419860153</v>
      </c>
      <c r="T23" s="34">
        <f t="shared" si="7"/>
        <v>0.19061934721717091</v>
      </c>
    </row>
    <row r="24" spans="1:20">
      <c r="A24" s="20">
        <v>23</v>
      </c>
      <c r="B24" s="21" t="s">
        <v>47</v>
      </c>
      <c r="C24" s="22">
        <v>32</v>
      </c>
      <c r="D24" s="22">
        <v>22</v>
      </c>
      <c r="E24" s="22">
        <v>23</v>
      </c>
      <c r="F24" s="22">
        <f t="shared" si="4"/>
        <v>25.666666666666668</v>
      </c>
      <c r="G24" s="22">
        <v>13.8</v>
      </c>
      <c r="H24" s="22">
        <v>16.32</v>
      </c>
      <c r="I24" s="22"/>
      <c r="J24" s="22">
        <f t="shared" si="5"/>
        <v>15.06</v>
      </c>
      <c r="K24" s="22">
        <v>99</v>
      </c>
      <c r="L24" s="22">
        <v>100</v>
      </c>
      <c r="M24" s="22">
        <v>135</v>
      </c>
      <c r="N24" s="22">
        <f t="shared" si="6"/>
        <v>111.33333333333333</v>
      </c>
      <c r="O24" s="23">
        <f t="shared" si="0"/>
        <v>2310</v>
      </c>
      <c r="P24" s="23">
        <f t="shared" si="1"/>
        <v>753</v>
      </c>
      <c r="Q24" s="23">
        <f t="shared" si="2"/>
        <v>556.66666666666663</v>
      </c>
      <c r="R24" s="23">
        <f t="shared" si="3"/>
        <v>3619.6666666666665</v>
      </c>
      <c r="S24" s="31">
        <v>21602.291280485897</v>
      </c>
      <c r="T24" s="34">
        <f t="shared" si="7"/>
        <v>0.16755938616272792</v>
      </c>
    </row>
    <row r="25" spans="1:20">
      <c r="A25" s="20">
        <v>24</v>
      </c>
      <c r="B25" s="21" t="s">
        <v>48</v>
      </c>
      <c r="C25" s="22">
        <v>22</v>
      </c>
      <c r="D25" s="22">
        <v>23</v>
      </c>
      <c r="E25" s="22">
        <v>25</v>
      </c>
      <c r="F25" s="22">
        <f t="shared" si="4"/>
        <v>23.333333333333332</v>
      </c>
      <c r="G25" s="22">
        <v>13.8</v>
      </c>
      <c r="H25" s="22">
        <v>16.32</v>
      </c>
      <c r="I25" s="22"/>
      <c r="J25" s="22">
        <f t="shared" si="5"/>
        <v>15.06</v>
      </c>
      <c r="K25" s="22">
        <v>99</v>
      </c>
      <c r="L25" s="22">
        <v>100</v>
      </c>
      <c r="M25" s="22">
        <v>135</v>
      </c>
      <c r="N25" s="22">
        <f t="shared" si="6"/>
        <v>111.33333333333333</v>
      </c>
      <c r="O25" s="23">
        <f t="shared" si="0"/>
        <v>2100</v>
      </c>
      <c r="P25" s="23">
        <f t="shared" si="1"/>
        <v>753</v>
      </c>
      <c r="Q25" s="23">
        <f t="shared" si="2"/>
        <v>556.66666666666663</v>
      </c>
      <c r="R25" s="23">
        <f t="shared" si="3"/>
        <v>3409.6666666666665</v>
      </c>
      <c r="S25" s="31">
        <v>21908.389422528464</v>
      </c>
      <c r="T25" s="34">
        <f t="shared" si="7"/>
        <v>0.15563292220652677</v>
      </c>
    </row>
    <row r="26" spans="1:20">
      <c r="A26" s="20">
        <v>25</v>
      </c>
      <c r="B26" s="21" t="s">
        <v>49</v>
      </c>
      <c r="C26" s="22">
        <v>32</v>
      </c>
      <c r="D26" s="22">
        <v>22</v>
      </c>
      <c r="E26" s="22">
        <v>23</v>
      </c>
      <c r="F26" s="22">
        <f t="shared" si="4"/>
        <v>25.666666666666668</v>
      </c>
      <c r="G26" s="22">
        <v>13.8</v>
      </c>
      <c r="H26" s="22">
        <v>16.32</v>
      </c>
      <c r="I26" s="22"/>
      <c r="J26" s="22">
        <f t="shared" si="5"/>
        <v>15.06</v>
      </c>
      <c r="K26" s="22">
        <v>99</v>
      </c>
      <c r="L26" s="22">
        <v>100</v>
      </c>
      <c r="M26" s="22">
        <v>135</v>
      </c>
      <c r="N26" s="22">
        <f t="shared" si="6"/>
        <v>111.33333333333333</v>
      </c>
      <c r="O26" s="23">
        <f t="shared" si="0"/>
        <v>2310</v>
      </c>
      <c r="P26" s="23">
        <f t="shared" si="1"/>
        <v>753</v>
      </c>
      <c r="Q26" s="23">
        <f t="shared" si="2"/>
        <v>556.66666666666663</v>
      </c>
      <c r="R26" s="23">
        <f t="shared" si="3"/>
        <v>3619.6666666666665</v>
      </c>
      <c r="S26" s="31">
        <v>19255.081164736417</v>
      </c>
      <c r="T26" s="34">
        <f t="shared" si="7"/>
        <v>0.187985012148154</v>
      </c>
    </row>
    <row r="27" spans="1:20">
      <c r="A27" s="20">
        <v>26</v>
      </c>
      <c r="B27" s="21" t="s">
        <v>50</v>
      </c>
      <c r="C27" s="22">
        <v>33</v>
      </c>
      <c r="D27" s="22">
        <v>34.380000000000003</v>
      </c>
      <c r="E27" s="22">
        <v>35</v>
      </c>
      <c r="F27" s="22">
        <f t="shared" si="4"/>
        <v>34.126666666666665</v>
      </c>
      <c r="G27" s="22">
        <v>13.8</v>
      </c>
      <c r="H27" s="22">
        <v>16.32</v>
      </c>
      <c r="I27" s="22"/>
      <c r="J27" s="22">
        <f t="shared" si="5"/>
        <v>15.06</v>
      </c>
      <c r="K27" s="22">
        <v>99</v>
      </c>
      <c r="L27" s="22">
        <v>100</v>
      </c>
      <c r="M27" s="22">
        <v>135</v>
      </c>
      <c r="N27" s="22">
        <f t="shared" si="6"/>
        <v>111.33333333333333</v>
      </c>
      <c r="O27" s="23">
        <f t="shared" si="0"/>
        <v>3071.3999999999996</v>
      </c>
      <c r="P27" s="23">
        <f t="shared" si="1"/>
        <v>753</v>
      </c>
      <c r="Q27" s="23">
        <f t="shared" si="2"/>
        <v>556.66666666666663</v>
      </c>
      <c r="R27" s="23">
        <f t="shared" si="3"/>
        <v>4381.0666666666666</v>
      </c>
      <c r="S27" s="31">
        <v>20049.850150878196</v>
      </c>
      <c r="T27" s="34">
        <f t="shared" si="7"/>
        <v>0.21850869875328086</v>
      </c>
    </row>
    <row r="28" spans="1:20">
      <c r="A28" s="20">
        <v>27</v>
      </c>
      <c r="B28" s="21" t="s">
        <v>51</v>
      </c>
      <c r="C28" s="22">
        <v>32</v>
      </c>
      <c r="D28" s="22">
        <v>22</v>
      </c>
      <c r="E28" s="22">
        <v>23</v>
      </c>
      <c r="F28" s="22">
        <f t="shared" si="4"/>
        <v>25.666666666666668</v>
      </c>
      <c r="G28" s="22">
        <v>13.8</v>
      </c>
      <c r="H28" s="22">
        <v>16.32</v>
      </c>
      <c r="I28" s="22"/>
      <c r="J28" s="22">
        <f t="shared" si="5"/>
        <v>15.06</v>
      </c>
      <c r="K28" s="22">
        <v>99</v>
      </c>
      <c r="L28" s="22">
        <v>100</v>
      </c>
      <c r="M28" s="22">
        <v>135</v>
      </c>
      <c r="N28" s="22">
        <f t="shared" si="6"/>
        <v>111.33333333333333</v>
      </c>
      <c r="O28" s="23">
        <f t="shared" si="0"/>
        <v>2310</v>
      </c>
      <c r="P28" s="23">
        <f t="shared" si="1"/>
        <v>753</v>
      </c>
      <c r="Q28" s="23">
        <f t="shared" si="2"/>
        <v>556.66666666666663</v>
      </c>
      <c r="R28" s="23">
        <f t="shared" si="3"/>
        <v>3619.6666666666665</v>
      </c>
      <c r="S28" s="31">
        <v>17476.628510966395</v>
      </c>
      <c r="T28" s="34">
        <f t="shared" si="7"/>
        <v>0.20711469974860225</v>
      </c>
    </row>
    <row r="29" spans="1:20">
      <c r="A29" s="20">
        <v>28</v>
      </c>
      <c r="B29" s="21" t="s">
        <v>52</v>
      </c>
      <c r="C29" s="22">
        <v>32</v>
      </c>
      <c r="D29" s="22">
        <v>22</v>
      </c>
      <c r="E29" s="22">
        <v>23</v>
      </c>
      <c r="F29" s="22">
        <f t="shared" si="4"/>
        <v>25.666666666666668</v>
      </c>
      <c r="G29" s="22">
        <v>13.8</v>
      </c>
      <c r="H29" s="22">
        <v>16.32</v>
      </c>
      <c r="I29" s="22"/>
      <c r="J29" s="22">
        <f t="shared" si="5"/>
        <v>15.06</v>
      </c>
      <c r="K29" s="22">
        <v>99</v>
      </c>
      <c r="L29" s="22">
        <v>100</v>
      </c>
      <c r="M29" s="22">
        <v>135</v>
      </c>
      <c r="N29" s="22">
        <f t="shared" si="6"/>
        <v>111.33333333333333</v>
      </c>
      <c r="O29" s="23">
        <f t="shared" si="0"/>
        <v>2310</v>
      </c>
      <c r="P29" s="23">
        <f t="shared" si="1"/>
        <v>753</v>
      </c>
      <c r="Q29" s="23">
        <f t="shared" si="2"/>
        <v>556.66666666666663</v>
      </c>
      <c r="R29" s="23">
        <f t="shared" si="3"/>
        <v>3619.6666666666665</v>
      </c>
      <c r="S29" s="35">
        <v>27469.860222686228</v>
      </c>
      <c r="T29" s="34">
        <f t="shared" si="7"/>
        <v>0.13176865980837182</v>
      </c>
    </row>
    <row r="30" spans="1:20">
      <c r="A30" s="20">
        <v>29</v>
      </c>
      <c r="B30" s="21" t="s">
        <v>53</v>
      </c>
      <c r="C30" s="22">
        <v>22</v>
      </c>
      <c r="D30" s="22">
        <v>23</v>
      </c>
      <c r="E30" s="22">
        <v>25</v>
      </c>
      <c r="F30" s="22">
        <f t="shared" si="4"/>
        <v>23.333333333333332</v>
      </c>
      <c r="G30" s="22">
        <v>13.8</v>
      </c>
      <c r="H30" s="22">
        <v>16.32</v>
      </c>
      <c r="I30" s="22"/>
      <c r="J30" s="22">
        <f t="shared" si="5"/>
        <v>15.06</v>
      </c>
      <c r="K30" s="22">
        <v>99</v>
      </c>
      <c r="L30" s="22">
        <v>100</v>
      </c>
      <c r="M30" s="22">
        <v>135</v>
      </c>
      <c r="N30" s="22">
        <f t="shared" si="6"/>
        <v>111.33333333333333</v>
      </c>
      <c r="O30" s="23">
        <f t="shared" si="0"/>
        <v>2100</v>
      </c>
      <c r="P30" s="23">
        <f t="shared" si="1"/>
        <v>753</v>
      </c>
      <c r="Q30" s="23">
        <f t="shared" si="2"/>
        <v>556.66666666666663</v>
      </c>
      <c r="R30" s="23">
        <f t="shared" si="3"/>
        <v>3409.6666666666665</v>
      </c>
      <c r="S30" s="35">
        <v>17648.740714519328</v>
      </c>
      <c r="T30" s="34">
        <f t="shared" si="7"/>
        <v>0.19319603148011516</v>
      </c>
    </row>
    <row r="31" spans="1:20">
      <c r="A31" s="20">
        <v>30</v>
      </c>
      <c r="B31" s="21" t="s">
        <v>54</v>
      </c>
      <c r="C31" s="22">
        <v>22</v>
      </c>
      <c r="D31" s="22">
        <v>23</v>
      </c>
      <c r="E31" s="22">
        <v>25</v>
      </c>
      <c r="F31" s="22">
        <f t="shared" si="4"/>
        <v>23.333333333333332</v>
      </c>
      <c r="G31" s="22">
        <v>13.8</v>
      </c>
      <c r="H31" s="22">
        <v>16.32</v>
      </c>
      <c r="I31" s="22"/>
      <c r="J31" s="22">
        <f t="shared" si="5"/>
        <v>15.06</v>
      </c>
      <c r="K31" s="22">
        <v>99</v>
      </c>
      <c r="L31" s="22">
        <v>100</v>
      </c>
      <c r="M31" s="22">
        <v>135</v>
      </c>
      <c r="N31" s="22">
        <f t="shared" si="6"/>
        <v>111.33333333333333</v>
      </c>
      <c r="O31" s="23">
        <f t="shared" si="0"/>
        <v>2100</v>
      </c>
      <c r="P31" s="23">
        <f t="shared" si="1"/>
        <v>753</v>
      </c>
      <c r="Q31" s="23">
        <f t="shared" si="2"/>
        <v>556.66666666666663</v>
      </c>
      <c r="R31" s="23">
        <f t="shared" si="3"/>
        <v>3409.6666666666665</v>
      </c>
      <c r="S31" s="31">
        <v>17648.740714519328</v>
      </c>
      <c r="T31" s="34">
        <f t="shared" si="7"/>
        <v>0.19319603148011516</v>
      </c>
    </row>
    <row r="32" spans="1:20">
      <c r="A32" s="20">
        <v>31</v>
      </c>
      <c r="B32" s="21" t="s">
        <v>55</v>
      </c>
      <c r="C32" s="22">
        <v>25</v>
      </c>
      <c r="D32" s="22">
        <v>26</v>
      </c>
      <c r="E32" s="22">
        <v>29</v>
      </c>
      <c r="F32" s="22">
        <f t="shared" si="4"/>
        <v>26.666666666666668</v>
      </c>
      <c r="G32" s="22">
        <v>34</v>
      </c>
      <c r="H32" s="22">
        <v>16.32</v>
      </c>
      <c r="I32" s="22"/>
      <c r="J32" s="22">
        <f t="shared" si="5"/>
        <v>25.16</v>
      </c>
      <c r="K32" s="22">
        <v>81</v>
      </c>
      <c r="L32" s="22">
        <v>100</v>
      </c>
      <c r="M32" s="22">
        <v>135</v>
      </c>
      <c r="N32" s="22">
        <f t="shared" si="6"/>
        <v>105.33333333333333</v>
      </c>
      <c r="O32" s="23">
        <f t="shared" si="0"/>
        <v>2400</v>
      </c>
      <c r="P32" s="23">
        <f t="shared" si="1"/>
        <v>1258</v>
      </c>
      <c r="Q32" s="23">
        <f t="shared" si="2"/>
        <v>526.66666666666663</v>
      </c>
      <c r="R32" s="23">
        <f t="shared" si="3"/>
        <v>4184.666666666667</v>
      </c>
      <c r="S32" s="35">
        <v>28669.275654283178</v>
      </c>
      <c r="T32" s="34">
        <f t="shared" si="7"/>
        <v>0.14596345987700179</v>
      </c>
    </row>
    <row r="33" spans="1:20">
      <c r="A33" s="20">
        <v>31.1</v>
      </c>
      <c r="B33" s="21" t="s">
        <v>56</v>
      </c>
      <c r="C33" s="22">
        <v>23</v>
      </c>
      <c r="D33" s="22">
        <v>25</v>
      </c>
      <c r="E33" s="22">
        <v>25</v>
      </c>
      <c r="F33" s="22">
        <f t="shared" si="4"/>
        <v>24.333333333333332</v>
      </c>
      <c r="G33" s="22">
        <v>34</v>
      </c>
      <c r="H33" s="22">
        <v>16.32</v>
      </c>
      <c r="I33" s="22"/>
      <c r="J33" s="22">
        <f t="shared" si="5"/>
        <v>25.16</v>
      </c>
      <c r="K33" s="22">
        <v>99</v>
      </c>
      <c r="L33" s="22">
        <v>100</v>
      </c>
      <c r="M33" s="22">
        <v>135</v>
      </c>
      <c r="N33" s="22">
        <f t="shared" si="6"/>
        <v>111.33333333333333</v>
      </c>
      <c r="O33" s="23">
        <f t="shared" si="0"/>
        <v>2190</v>
      </c>
      <c r="P33" s="23">
        <f t="shared" si="1"/>
        <v>1258</v>
      </c>
      <c r="Q33" s="23">
        <f t="shared" si="2"/>
        <v>556.66666666666663</v>
      </c>
      <c r="R33" s="23">
        <f t="shared" si="3"/>
        <v>4004.6666666666665</v>
      </c>
      <c r="S33" s="35">
        <v>20107.747382548201</v>
      </c>
      <c r="T33" s="34">
        <f t="shared" si="7"/>
        <v>0.19916038283544249</v>
      </c>
    </row>
    <row r="34" spans="1:20" s="17" customFormat="1">
      <c r="A34" s="18">
        <v>32</v>
      </c>
      <c r="B34" s="19" t="s">
        <v>57</v>
      </c>
      <c r="C34" s="14">
        <v>33</v>
      </c>
      <c r="D34" s="14">
        <v>27.950000000000003</v>
      </c>
      <c r="E34" s="14">
        <v>29.4</v>
      </c>
      <c r="F34" s="14">
        <f t="shared" si="4"/>
        <v>30.116666666666664</v>
      </c>
      <c r="G34" s="14">
        <v>16.7075</v>
      </c>
      <c r="H34" s="14">
        <v>19.274999999999999</v>
      </c>
      <c r="I34" s="14">
        <v>24.18</v>
      </c>
      <c r="J34" s="14">
        <f t="shared" si="5"/>
        <v>20.054166666666667</v>
      </c>
      <c r="K34" s="14">
        <v>121.125</v>
      </c>
      <c r="L34" s="14">
        <v>99.625</v>
      </c>
      <c r="M34" s="14">
        <v>121.875</v>
      </c>
      <c r="N34" s="14">
        <f t="shared" si="6"/>
        <v>114.20833333333333</v>
      </c>
      <c r="O34" s="15">
        <f t="shared" ref="O34:O65" si="8">F34*$V$2*$V$4+F34*$V$3*$V$5</f>
        <v>2710.4999999999995</v>
      </c>
      <c r="P34" s="15">
        <f t="shared" ref="P34:P65" si="9">J34*$V$2*$V$6+J34*$V$3*$V$7</f>
        <v>1002.7083333333335</v>
      </c>
      <c r="Q34" s="15">
        <f t="shared" ref="Q34:Q65" si="10">N34*$V$8</f>
        <v>571.04166666666663</v>
      </c>
      <c r="R34" s="15">
        <f t="shared" ref="R34:R65" si="11">SUM(O34:Q34)</f>
        <v>4284.25</v>
      </c>
      <c r="S34" s="31">
        <v>18646.357019261297</v>
      </c>
      <c r="T34" s="34">
        <f t="shared" si="7"/>
        <v>0.22976337927963406</v>
      </c>
    </row>
    <row r="35" spans="1:20">
      <c r="A35" s="20">
        <v>33</v>
      </c>
      <c r="B35" s="21" t="s">
        <v>58</v>
      </c>
      <c r="C35" s="22">
        <v>33.4</v>
      </c>
      <c r="D35" s="22">
        <v>39.4</v>
      </c>
      <c r="E35" s="22">
        <v>41</v>
      </c>
      <c r="F35" s="22">
        <f t="shared" ref="F35:F66" si="12">AVERAGE(C35:E35)</f>
        <v>37.93333333333333</v>
      </c>
      <c r="G35" s="22">
        <v>16.2</v>
      </c>
      <c r="H35" s="22"/>
      <c r="I35" s="22"/>
      <c r="J35" s="22">
        <f t="shared" ref="J35:J66" si="13">AVERAGE(G35:I35)</f>
        <v>16.2</v>
      </c>
      <c r="K35" s="22">
        <v>99</v>
      </c>
      <c r="L35" s="22">
        <v>100</v>
      </c>
      <c r="M35" s="22">
        <v>135</v>
      </c>
      <c r="N35" s="22">
        <f t="shared" ref="N35:N66" si="14">AVERAGE(K35:M35)</f>
        <v>111.33333333333333</v>
      </c>
      <c r="O35" s="23">
        <f t="shared" si="8"/>
        <v>3414</v>
      </c>
      <c r="P35" s="23">
        <f t="shared" si="9"/>
        <v>810</v>
      </c>
      <c r="Q35" s="23">
        <f t="shared" si="10"/>
        <v>556.66666666666663</v>
      </c>
      <c r="R35" s="23">
        <f t="shared" si="11"/>
        <v>4780.666666666667</v>
      </c>
      <c r="S35" s="31">
        <v>17189.651652952532</v>
      </c>
      <c r="T35" s="34">
        <f t="shared" si="7"/>
        <v>0.27811306262541563</v>
      </c>
    </row>
    <row r="36" spans="1:20">
      <c r="A36" s="20">
        <v>34</v>
      </c>
      <c r="B36" s="21" t="s">
        <v>59</v>
      </c>
      <c r="C36" s="22">
        <v>22</v>
      </c>
      <c r="D36" s="22">
        <v>23</v>
      </c>
      <c r="E36" s="22">
        <v>25</v>
      </c>
      <c r="F36" s="22">
        <f t="shared" si="12"/>
        <v>23.333333333333332</v>
      </c>
      <c r="G36" s="22">
        <v>16.2</v>
      </c>
      <c r="H36" s="22">
        <v>20.260000000000002</v>
      </c>
      <c r="I36" s="22">
        <v>24.18</v>
      </c>
      <c r="J36" s="22">
        <f t="shared" si="13"/>
        <v>20.213333333333335</v>
      </c>
      <c r="K36" s="22">
        <v>99</v>
      </c>
      <c r="L36" s="22">
        <v>100</v>
      </c>
      <c r="M36" s="22">
        <v>135</v>
      </c>
      <c r="N36" s="22">
        <f t="shared" si="14"/>
        <v>111.33333333333333</v>
      </c>
      <c r="O36" s="23">
        <f t="shared" si="8"/>
        <v>2100</v>
      </c>
      <c r="P36" s="23">
        <f t="shared" si="9"/>
        <v>1010.6666666666667</v>
      </c>
      <c r="Q36" s="23">
        <f t="shared" si="10"/>
        <v>556.66666666666663</v>
      </c>
      <c r="R36" s="23">
        <f t="shared" si="11"/>
        <v>3667.3333333333335</v>
      </c>
      <c r="S36" s="31">
        <v>13014.644667524919</v>
      </c>
      <c r="T36" s="34">
        <f t="shared" si="7"/>
        <v>0.28178512952292339</v>
      </c>
    </row>
    <row r="37" spans="1:20">
      <c r="A37" s="20">
        <v>35</v>
      </c>
      <c r="B37" s="21" t="s">
        <v>60</v>
      </c>
      <c r="C37" s="22">
        <v>28.4</v>
      </c>
      <c r="D37" s="22">
        <v>22</v>
      </c>
      <c r="E37" s="22">
        <v>23</v>
      </c>
      <c r="F37" s="22">
        <f t="shared" si="12"/>
        <v>24.466666666666669</v>
      </c>
      <c r="G37" s="22">
        <v>16.2</v>
      </c>
      <c r="H37" s="22"/>
      <c r="I37" s="22"/>
      <c r="J37" s="22">
        <f t="shared" si="13"/>
        <v>16.2</v>
      </c>
      <c r="K37" s="22">
        <v>99</v>
      </c>
      <c r="L37" s="22">
        <v>100</v>
      </c>
      <c r="M37" s="22">
        <v>135</v>
      </c>
      <c r="N37" s="22">
        <f t="shared" si="14"/>
        <v>111.33333333333333</v>
      </c>
      <c r="O37" s="23">
        <f t="shared" si="8"/>
        <v>2202</v>
      </c>
      <c r="P37" s="23">
        <f t="shared" si="9"/>
        <v>810</v>
      </c>
      <c r="Q37" s="23">
        <f t="shared" si="10"/>
        <v>556.66666666666663</v>
      </c>
      <c r="R37" s="23">
        <f t="shared" si="11"/>
        <v>3568.6666666666665</v>
      </c>
      <c r="S37" s="31">
        <v>14302.74973707372</v>
      </c>
      <c r="T37" s="34">
        <f t="shared" si="7"/>
        <v>0.24950913161938609</v>
      </c>
    </row>
    <row r="38" spans="1:20">
      <c r="A38" s="20">
        <v>36</v>
      </c>
      <c r="B38" s="21" t="s">
        <v>61</v>
      </c>
      <c r="C38" s="22">
        <v>58</v>
      </c>
      <c r="D38" s="22">
        <v>28.4</v>
      </c>
      <c r="E38" s="22">
        <v>30</v>
      </c>
      <c r="F38" s="22">
        <f t="shared" si="12"/>
        <v>38.800000000000004</v>
      </c>
      <c r="G38" s="22">
        <v>16.2</v>
      </c>
      <c r="H38" s="22">
        <v>20.260000000000002</v>
      </c>
      <c r="I38" s="22">
        <v>24.18</v>
      </c>
      <c r="J38" s="22">
        <f t="shared" si="13"/>
        <v>20.213333333333335</v>
      </c>
      <c r="K38" s="22">
        <v>158</v>
      </c>
      <c r="L38" s="22">
        <v>99</v>
      </c>
      <c r="M38" s="22">
        <v>100</v>
      </c>
      <c r="N38" s="22">
        <f t="shared" si="14"/>
        <v>119</v>
      </c>
      <c r="O38" s="23">
        <f t="shared" si="8"/>
        <v>3492.0000000000005</v>
      </c>
      <c r="P38" s="23">
        <f t="shared" si="9"/>
        <v>1010.6666666666667</v>
      </c>
      <c r="Q38" s="23">
        <f t="shared" si="10"/>
        <v>595</v>
      </c>
      <c r="R38" s="23">
        <f t="shared" si="11"/>
        <v>5097.666666666667</v>
      </c>
      <c r="S38" s="31">
        <v>19714.995008652546</v>
      </c>
      <c r="T38" s="34">
        <f t="shared" si="7"/>
        <v>0.25856799174584599</v>
      </c>
    </row>
    <row r="39" spans="1:20">
      <c r="A39" s="20">
        <v>37</v>
      </c>
      <c r="B39" s="21" t="s">
        <v>62</v>
      </c>
      <c r="C39" s="22">
        <v>32</v>
      </c>
      <c r="D39" s="22">
        <v>22</v>
      </c>
      <c r="E39" s="22">
        <v>23</v>
      </c>
      <c r="F39" s="22">
        <f t="shared" si="12"/>
        <v>25.666666666666668</v>
      </c>
      <c r="G39" s="22">
        <v>16.2</v>
      </c>
      <c r="H39" s="22">
        <v>20.260000000000002</v>
      </c>
      <c r="I39" s="22">
        <v>24.18</v>
      </c>
      <c r="J39" s="22">
        <f t="shared" si="13"/>
        <v>20.213333333333335</v>
      </c>
      <c r="K39" s="22">
        <v>158</v>
      </c>
      <c r="L39" s="22">
        <v>99</v>
      </c>
      <c r="M39" s="22">
        <v>100</v>
      </c>
      <c r="N39" s="22">
        <f t="shared" si="14"/>
        <v>119</v>
      </c>
      <c r="O39" s="23">
        <f t="shared" si="8"/>
        <v>2310</v>
      </c>
      <c r="P39" s="23">
        <f t="shared" si="9"/>
        <v>1010.6666666666667</v>
      </c>
      <c r="Q39" s="23">
        <f t="shared" si="10"/>
        <v>595</v>
      </c>
      <c r="R39" s="23">
        <f t="shared" si="11"/>
        <v>3915.666666666667</v>
      </c>
      <c r="S39" s="31">
        <v>19487.264225926567</v>
      </c>
      <c r="T39" s="34">
        <f t="shared" si="7"/>
        <v>0.20093465256437182</v>
      </c>
    </row>
    <row r="40" spans="1:20">
      <c r="A40" s="20">
        <v>38</v>
      </c>
      <c r="B40" s="21" t="s">
        <v>63</v>
      </c>
      <c r="C40" s="22">
        <v>29.8</v>
      </c>
      <c r="D40" s="22">
        <v>31.8</v>
      </c>
      <c r="E40" s="22">
        <v>22</v>
      </c>
      <c r="F40" s="22">
        <f t="shared" si="12"/>
        <v>27.866666666666664</v>
      </c>
      <c r="G40" s="22">
        <v>20.260000000000002</v>
      </c>
      <c r="H40" s="22">
        <v>16.32</v>
      </c>
      <c r="I40" s="22">
        <v>24.18</v>
      </c>
      <c r="J40" s="22">
        <f t="shared" si="13"/>
        <v>20.253333333333334</v>
      </c>
      <c r="K40" s="22">
        <v>99</v>
      </c>
      <c r="L40" s="22">
        <v>100</v>
      </c>
      <c r="M40" s="22">
        <v>135</v>
      </c>
      <c r="N40" s="22">
        <f t="shared" si="14"/>
        <v>111.33333333333333</v>
      </c>
      <c r="O40" s="23">
        <f t="shared" si="8"/>
        <v>2507.9999999999995</v>
      </c>
      <c r="P40" s="23">
        <f t="shared" si="9"/>
        <v>1012.6666666666666</v>
      </c>
      <c r="Q40" s="23">
        <f t="shared" si="10"/>
        <v>556.66666666666663</v>
      </c>
      <c r="R40" s="23">
        <f t="shared" si="11"/>
        <v>4077.3333333333326</v>
      </c>
      <c r="S40" s="31">
        <v>17409.294679963932</v>
      </c>
      <c r="T40" s="34">
        <f t="shared" si="7"/>
        <v>0.23420439531222753</v>
      </c>
    </row>
    <row r="41" spans="1:20">
      <c r="A41" s="20">
        <v>39</v>
      </c>
      <c r="B41" s="21" t="s">
        <v>64</v>
      </c>
      <c r="C41" s="22">
        <v>32</v>
      </c>
      <c r="D41" s="22">
        <v>35</v>
      </c>
      <c r="E41" s="22">
        <v>48.2</v>
      </c>
      <c r="F41" s="22">
        <f t="shared" si="12"/>
        <v>38.4</v>
      </c>
      <c r="G41" s="22">
        <v>16.2</v>
      </c>
      <c r="H41" s="22"/>
      <c r="I41" s="22"/>
      <c r="J41" s="22">
        <f t="shared" si="13"/>
        <v>16.2</v>
      </c>
      <c r="K41" s="22">
        <v>158</v>
      </c>
      <c r="L41" s="22">
        <v>99</v>
      </c>
      <c r="M41" s="22">
        <v>100</v>
      </c>
      <c r="N41" s="22">
        <f t="shared" si="14"/>
        <v>119</v>
      </c>
      <c r="O41" s="23">
        <f t="shared" si="8"/>
        <v>3456</v>
      </c>
      <c r="P41" s="23">
        <f t="shared" si="9"/>
        <v>810</v>
      </c>
      <c r="Q41" s="23">
        <f t="shared" si="10"/>
        <v>595</v>
      </c>
      <c r="R41" s="23">
        <f t="shared" si="11"/>
        <v>4861</v>
      </c>
      <c r="S41" s="31">
        <v>20592.421880105056</v>
      </c>
      <c r="T41" s="34">
        <f t="shared" si="7"/>
        <v>0.23605771231291425</v>
      </c>
    </row>
    <row r="42" spans="1:20">
      <c r="A42" s="20">
        <v>40</v>
      </c>
      <c r="B42" s="21" t="s">
        <v>65</v>
      </c>
      <c r="C42" s="22">
        <v>28.4</v>
      </c>
      <c r="D42" s="22">
        <v>22</v>
      </c>
      <c r="E42" s="22">
        <v>23</v>
      </c>
      <c r="F42" s="22">
        <f t="shared" si="12"/>
        <v>24.466666666666669</v>
      </c>
      <c r="G42" s="22">
        <v>16.2</v>
      </c>
      <c r="H42" s="22"/>
      <c r="I42" s="22"/>
      <c r="J42" s="22">
        <f t="shared" si="13"/>
        <v>16.2</v>
      </c>
      <c r="K42" s="22">
        <v>99</v>
      </c>
      <c r="L42" s="22">
        <v>100</v>
      </c>
      <c r="M42" s="22">
        <v>135</v>
      </c>
      <c r="N42" s="22">
        <f t="shared" si="14"/>
        <v>111.33333333333333</v>
      </c>
      <c r="O42" s="23">
        <f t="shared" si="8"/>
        <v>2202</v>
      </c>
      <c r="P42" s="23">
        <f t="shared" si="9"/>
        <v>810</v>
      </c>
      <c r="Q42" s="23">
        <f t="shared" si="10"/>
        <v>556.66666666666663</v>
      </c>
      <c r="R42" s="23">
        <f t="shared" si="11"/>
        <v>3568.6666666666665</v>
      </c>
      <c r="S42" s="31">
        <v>15346.23061603604</v>
      </c>
      <c r="T42" s="34">
        <f t="shared" si="7"/>
        <v>0.232543531760665</v>
      </c>
    </row>
    <row r="43" spans="1:20" s="17" customFormat="1">
      <c r="A43" s="18">
        <v>41</v>
      </c>
      <c r="B43" s="19" t="s">
        <v>66</v>
      </c>
      <c r="C43" s="14">
        <v>33.771428571428565</v>
      </c>
      <c r="D43" s="14">
        <v>35.771428571428572</v>
      </c>
      <c r="E43" s="14">
        <v>31.7</v>
      </c>
      <c r="F43" s="14">
        <f t="shared" si="12"/>
        <v>33.747619047619047</v>
      </c>
      <c r="G43" s="14">
        <v>16.2</v>
      </c>
      <c r="H43" s="14"/>
      <c r="I43" s="14"/>
      <c r="J43" s="14">
        <f t="shared" si="13"/>
        <v>16.2</v>
      </c>
      <c r="K43" s="14">
        <v>99</v>
      </c>
      <c r="L43" s="14">
        <v>100</v>
      </c>
      <c r="M43" s="14">
        <v>135</v>
      </c>
      <c r="N43" s="14">
        <f t="shared" si="14"/>
        <v>111.33333333333333</v>
      </c>
      <c r="O43" s="15">
        <f t="shared" si="8"/>
        <v>3037.2857142857142</v>
      </c>
      <c r="P43" s="15">
        <f t="shared" si="9"/>
        <v>810</v>
      </c>
      <c r="Q43" s="15">
        <f t="shared" si="10"/>
        <v>556.66666666666663</v>
      </c>
      <c r="R43" s="15">
        <f t="shared" si="11"/>
        <v>4403.9523809523807</v>
      </c>
      <c r="S43" s="31">
        <v>14584.566665612581</v>
      </c>
      <c r="T43" s="34">
        <f t="shared" si="7"/>
        <v>0.30195976897524135</v>
      </c>
    </row>
    <row r="44" spans="1:20">
      <c r="A44" s="20">
        <v>42</v>
      </c>
      <c r="B44" s="21" t="s">
        <v>67</v>
      </c>
      <c r="C44" s="22">
        <v>33.4</v>
      </c>
      <c r="D44" s="22">
        <v>39.4</v>
      </c>
      <c r="E44" s="22">
        <v>41</v>
      </c>
      <c r="F44" s="22">
        <f t="shared" si="12"/>
        <v>37.93333333333333</v>
      </c>
      <c r="G44" s="22">
        <v>16.2</v>
      </c>
      <c r="H44" s="22"/>
      <c r="I44" s="22"/>
      <c r="J44" s="22">
        <f t="shared" si="13"/>
        <v>16.2</v>
      </c>
      <c r="K44" s="22">
        <v>99</v>
      </c>
      <c r="L44" s="22">
        <v>100</v>
      </c>
      <c r="M44" s="22">
        <v>135</v>
      </c>
      <c r="N44" s="22">
        <f t="shared" si="14"/>
        <v>111.33333333333333</v>
      </c>
      <c r="O44" s="23">
        <f t="shared" si="8"/>
        <v>3414</v>
      </c>
      <c r="P44" s="23">
        <f t="shared" si="9"/>
        <v>810</v>
      </c>
      <c r="Q44" s="23">
        <f t="shared" si="10"/>
        <v>556.66666666666663</v>
      </c>
      <c r="R44" s="23">
        <f t="shared" si="11"/>
        <v>4780.666666666667</v>
      </c>
      <c r="S44" s="31">
        <v>17165.738154550967</v>
      </c>
      <c r="T44" s="34">
        <f t="shared" si="7"/>
        <v>0.27850050045178049</v>
      </c>
    </row>
    <row r="45" spans="1:20">
      <c r="A45" s="20">
        <v>43</v>
      </c>
      <c r="B45" s="21" t="s">
        <v>68</v>
      </c>
      <c r="C45" s="22">
        <v>22</v>
      </c>
      <c r="D45" s="22">
        <v>23</v>
      </c>
      <c r="E45" s="22">
        <v>25</v>
      </c>
      <c r="F45" s="22">
        <f t="shared" si="12"/>
        <v>23.333333333333332</v>
      </c>
      <c r="G45" s="22">
        <v>16.2</v>
      </c>
      <c r="H45" s="22"/>
      <c r="I45" s="22"/>
      <c r="J45" s="22">
        <f t="shared" si="13"/>
        <v>16.2</v>
      </c>
      <c r="K45" s="22">
        <v>99</v>
      </c>
      <c r="L45" s="22">
        <v>100</v>
      </c>
      <c r="M45" s="22">
        <v>135</v>
      </c>
      <c r="N45" s="22">
        <f t="shared" si="14"/>
        <v>111.33333333333333</v>
      </c>
      <c r="O45" s="23">
        <f t="shared" si="8"/>
        <v>2100</v>
      </c>
      <c r="P45" s="23">
        <f t="shared" si="9"/>
        <v>810</v>
      </c>
      <c r="Q45" s="23">
        <f t="shared" si="10"/>
        <v>556.66666666666663</v>
      </c>
      <c r="R45" s="23">
        <f t="shared" si="11"/>
        <v>3466.6666666666665</v>
      </c>
      <c r="S45" s="31">
        <v>11544.388515050809</v>
      </c>
      <c r="T45" s="34">
        <f t="shared" si="7"/>
        <v>0.30029019398879864</v>
      </c>
    </row>
    <row r="46" spans="1:20" ht="25.5">
      <c r="A46" s="20">
        <v>44</v>
      </c>
      <c r="B46" s="21" t="s">
        <v>69</v>
      </c>
      <c r="C46" s="22">
        <v>31</v>
      </c>
      <c r="D46" s="22">
        <v>49.5</v>
      </c>
      <c r="E46" s="22">
        <v>28.5</v>
      </c>
      <c r="F46" s="22">
        <f t="shared" si="12"/>
        <v>36.333333333333336</v>
      </c>
      <c r="G46" s="22">
        <v>16.2</v>
      </c>
      <c r="H46" s="22"/>
      <c r="I46" s="22"/>
      <c r="J46" s="22">
        <f t="shared" si="13"/>
        <v>16.2</v>
      </c>
      <c r="K46" s="22">
        <v>99</v>
      </c>
      <c r="L46" s="22">
        <v>100</v>
      </c>
      <c r="M46" s="22">
        <v>135</v>
      </c>
      <c r="N46" s="22">
        <f t="shared" si="14"/>
        <v>111.33333333333333</v>
      </c>
      <c r="O46" s="23">
        <f t="shared" si="8"/>
        <v>3270.0000000000005</v>
      </c>
      <c r="P46" s="23">
        <f t="shared" si="9"/>
        <v>810</v>
      </c>
      <c r="Q46" s="23">
        <f t="shared" si="10"/>
        <v>556.66666666666663</v>
      </c>
      <c r="R46" s="23">
        <f t="shared" si="11"/>
        <v>4636.666666666667</v>
      </c>
      <c r="S46" s="31">
        <v>10093.503399279627</v>
      </c>
      <c r="T46" s="34">
        <f t="shared" si="7"/>
        <v>0.45937138803535604</v>
      </c>
    </row>
    <row r="47" spans="1:20" ht="25.5">
      <c r="A47" s="20">
        <v>45</v>
      </c>
      <c r="B47" s="21" t="s">
        <v>70</v>
      </c>
      <c r="C47" s="22">
        <v>39.799999999999997</v>
      </c>
      <c r="D47" s="22">
        <v>33.6</v>
      </c>
      <c r="E47" s="22">
        <v>41.4</v>
      </c>
      <c r="F47" s="22">
        <f t="shared" si="12"/>
        <v>38.266666666666673</v>
      </c>
      <c r="G47" s="22">
        <v>16.2</v>
      </c>
      <c r="H47" s="22"/>
      <c r="I47" s="22"/>
      <c r="J47" s="22">
        <f t="shared" si="13"/>
        <v>16.2</v>
      </c>
      <c r="K47" s="22">
        <v>99</v>
      </c>
      <c r="L47" s="22">
        <v>100</v>
      </c>
      <c r="M47" s="22">
        <v>135</v>
      </c>
      <c r="N47" s="22">
        <f t="shared" si="14"/>
        <v>111.33333333333333</v>
      </c>
      <c r="O47" s="23">
        <f t="shared" si="8"/>
        <v>3444.0000000000009</v>
      </c>
      <c r="P47" s="23">
        <f t="shared" si="9"/>
        <v>810</v>
      </c>
      <c r="Q47" s="23">
        <f t="shared" si="10"/>
        <v>556.66666666666663</v>
      </c>
      <c r="R47" s="23">
        <f t="shared" si="11"/>
        <v>4810.6666666666679</v>
      </c>
      <c r="S47" s="31">
        <v>14097.206994542094</v>
      </c>
      <c r="T47" s="34">
        <f t="shared" si="7"/>
        <v>0.34124962969822153</v>
      </c>
    </row>
    <row r="48" spans="1:20" ht="25.5">
      <c r="A48" s="20">
        <v>46</v>
      </c>
      <c r="B48" s="21" t="s">
        <v>71</v>
      </c>
      <c r="C48" s="22">
        <v>39.4</v>
      </c>
      <c r="D48" s="22">
        <v>33.4</v>
      </c>
      <c r="E48" s="22">
        <v>41</v>
      </c>
      <c r="F48" s="22">
        <f t="shared" si="12"/>
        <v>37.93333333333333</v>
      </c>
      <c r="G48" s="22">
        <v>16.2</v>
      </c>
      <c r="H48" s="22"/>
      <c r="I48" s="22"/>
      <c r="J48" s="22">
        <f t="shared" si="13"/>
        <v>16.2</v>
      </c>
      <c r="K48" s="22">
        <v>99</v>
      </c>
      <c r="L48" s="22">
        <v>100</v>
      </c>
      <c r="M48" s="22">
        <v>135</v>
      </c>
      <c r="N48" s="22">
        <f t="shared" si="14"/>
        <v>111.33333333333333</v>
      </c>
      <c r="O48" s="23">
        <f t="shared" si="8"/>
        <v>3414</v>
      </c>
      <c r="P48" s="23">
        <f t="shared" si="9"/>
        <v>810</v>
      </c>
      <c r="Q48" s="23">
        <f t="shared" si="10"/>
        <v>556.66666666666663</v>
      </c>
      <c r="R48" s="23">
        <f t="shared" si="11"/>
        <v>4780.666666666667</v>
      </c>
      <c r="S48" s="31">
        <v>13018.223041598982</v>
      </c>
      <c r="T48" s="34">
        <f t="shared" si="7"/>
        <v>0.36722881851004718</v>
      </c>
    </row>
    <row r="49" spans="1:20">
      <c r="A49" s="20">
        <v>47</v>
      </c>
      <c r="B49" s="21" t="s">
        <v>72</v>
      </c>
      <c r="C49" s="22">
        <v>31</v>
      </c>
      <c r="D49" s="22">
        <v>49.5</v>
      </c>
      <c r="E49" s="22">
        <v>22</v>
      </c>
      <c r="F49" s="22">
        <f t="shared" si="12"/>
        <v>34.166666666666664</v>
      </c>
      <c r="G49" s="22">
        <v>16.2</v>
      </c>
      <c r="H49" s="22"/>
      <c r="I49" s="22"/>
      <c r="J49" s="22">
        <f t="shared" si="13"/>
        <v>16.2</v>
      </c>
      <c r="K49" s="22">
        <v>99</v>
      </c>
      <c r="L49" s="22">
        <v>100</v>
      </c>
      <c r="M49" s="22">
        <v>135</v>
      </c>
      <c r="N49" s="22">
        <f t="shared" si="14"/>
        <v>111.33333333333333</v>
      </c>
      <c r="O49" s="23">
        <f t="shared" si="8"/>
        <v>3074.9999999999995</v>
      </c>
      <c r="P49" s="23">
        <f t="shared" si="9"/>
        <v>810</v>
      </c>
      <c r="Q49" s="23">
        <f t="shared" si="10"/>
        <v>556.66666666666663</v>
      </c>
      <c r="R49" s="23">
        <f t="shared" si="11"/>
        <v>4441.6666666666661</v>
      </c>
      <c r="S49" s="31">
        <v>11319.385529009176</v>
      </c>
      <c r="T49" s="34">
        <f t="shared" si="7"/>
        <v>0.39239468037232406</v>
      </c>
    </row>
    <row r="50" spans="1:20">
      <c r="A50" s="20">
        <v>48</v>
      </c>
      <c r="B50" s="21" t="s">
        <v>73</v>
      </c>
      <c r="C50" s="22">
        <v>39.799999999999997</v>
      </c>
      <c r="D50" s="22">
        <v>22</v>
      </c>
      <c r="E50" s="22">
        <v>23</v>
      </c>
      <c r="F50" s="22">
        <f t="shared" si="12"/>
        <v>28.266666666666666</v>
      </c>
      <c r="G50" s="22">
        <v>16.2</v>
      </c>
      <c r="H50" s="22"/>
      <c r="I50" s="22"/>
      <c r="J50" s="22">
        <f t="shared" si="13"/>
        <v>16.2</v>
      </c>
      <c r="K50" s="22">
        <v>99</v>
      </c>
      <c r="L50" s="22">
        <v>100</v>
      </c>
      <c r="M50" s="22">
        <v>135</v>
      </c>
      <c r="N50" s="22">
        <f t="shared" si="14"/>
        <v>111.33333333333333</v>
      </c>
      <c r="O50" s="23">
        <f t="shared" si="8"/>
        <v>2543.9999999999995</v>
      </c>
      <c r="P50" s="23">
        <f t="shared" si="9"/>
        <v>810</v>
      </c>
      <c r="Q50" s="23">
        <f t="shared" si="10"/>
        <v>556.66666666666663</v>
      </c>
      <c r="R50" s="23">
        <f t="shared" si="11"/>
        <v>3910.6666666666661</v>
      </c>
      <c r="S50" s="31">
        <v>15843.004191255784</v>
      </c>
      <c r="T50" s="34">
        <f t="shared" si="7"/>
        <v>0.24683870681704906</v>
      </c>
    </row>
    <row r="51" spans="1:20" s="17" customFormat="1">
      <c r="A51" s="18">
        <v>49</v>
      </c>
      <c r="B51" s="19" t="s">
        <v>74</v>
      </c>
      <c r="C51" s="14">
        <v>27.157142857142855</v>
      </c>
      <c r="D51" s="14">
        <v>26.771428571428569</v>
      </c>
      <c r="E51" s="14">
        <v>27.228571428571428</v>
      </c>
      <c r="F51" s="14">
        <f t="shared" si="12"/>
        <v>27.052380952380947</v>
      </c>
      <c r="G51" s="14">
        <v>17.069999999999997</v>
      </c>
      <c r="H51" s="14">
        <v>17.305</v>
      </c>
      <c r="I51" s="14">
        <v>24.18</v>
      </c>
      <c r="J51" s="14">
        <f t="shared" si="13"/>
        <v>19.518333333333334</v>
      </c>
      <c r="K51" s="14">
        <v>128.5</v>
      </c>
      <c r="L51" s="14">
        <v>99.5</v>
      </c>
      <c r="M51" s="14">
        <v>117.5</v>
      </c>
      <c r="N51" s="14">
        <f t="shared" si="14"/>
        <v>115.16666666666667</v>
      </c>
      <c r="O51" s="15">
        <f t="shared" si="8"/>
        <v>2434.7142857142853</v>
      </c>
      <c r="P51" s="15">
        <f t="shared" si="9"/>
        <v>975.91666666666674</v>
      </c>
      <c r="Q51" s="15">
        <f t="shared" si="10"/>
        <v>575.83333333333337</v>
      </c>
      <c r="R51" s="15">
        <f t="shared" si="11"/>
        <v>3986.4642857142858</v>
      </c>
      <c r="S51" s="31">
        <v>18846.067743822612</v>
      </c>
      <c r="T51" s="34">
        <f t="shared" si="7"/>
        <v>0.21152764279015043</v>
      </c>
    </row>
    <row r="52" spans="1:20">
      <c r="A52" s="20">
        <v>50</v>
      </c>
      <c r="B52" s="21" t="s">
        <v>75</v>
      </c>
      <c r="C52" s="22">
        <v>28.4</v>
      </c>
      <c r="D52" s="22">
        <v>33.4</v>
      </c>
      <c r="E52" s="22">
        <v>39.4</v>
      </c>
      <c r="F52" s="22">
        <f t="shared" si="12"/>
        <v>33.733333333333327</v>
      </c>
      <c r="G52" s="22">
        <v>16.2</v>
      </c>
      <c r="H52" s="22"/>
      <c r="I52" s="22"/>
      <c r="J52" s="22">
        <f t="shared" si="13"/>
        <v>16.2</v>
      </c>
      <c r="K52" s="22">
        <v>158</v>
      </c>
      <c r="L52" s="22">
        <v>99</v>
      </c>
      <c r="M52" s="22">
        <v>100</v>
      </c>
      <c r="N52" s="22">
        <f t="shared" si="14"/>
        <v>119</v>
      </c>
      <c r="O52" s="23">
        <f t="shared" si="8"/>
        <v>3035.9999999999991</v>
      </c>
      <c r="P52" s="23">
        <f t="shared" si="9"/>
        <v>810</v>
      </c>
      <c r="Q52" s="23">
        <f t="shared" si="10"/>
        <v>595</v>
      </c>
      <c r="R52" s="23">
        <f t="shared" si="11"/>
        <v>4440.9999999999991</v>
      </c>
      <c r="S52" s="31">
        <v>22643.747801265778</v>
      </c>
      <c r="T52" s="34">
        <f t="shared" si="7"/>
        <v>0.19612477753138324</v>
      </c>
    </row>
    <row r="53" spans="1:20">
      <c r="A53" s="20">
        <v>51</v>
      </c>
      <c r="B53" s="21" t="s">
        <v>76</v>
      </c>
      <c r="C53" s="22">
        <v>35</v>
      </c>
      <c r="D53" s="22">
        <v>22</v>
      </c>
      <c r="E53" s="22">
        <v>23</v>
      </c>
      <c r="F53" s="22">
        <f t="shared" si="12"/>
        <v>26.666666666666668</v>
      </c>
      <c r="G53" s="22">
        <v>16.2</v>
      </c>
      <c r="H53" s="22"/>
      <c r="I53" s="22"/>
      <c r="J53" s="22">
        <f t="shared" si="13"/>
        <v>16.2</v>
      </c>
      <c r="K53" s="22">
        <v>99</v>
      </c>
      <c r="L53" s="22">
        <v>100</v>
      </c>
      <c r="M53" s="22">
        <v>135</v>
      </c>
      <c r="N53" s="22">
        <f t="shared" si="14"/>
        <v>111.33333333333333</v>
      </c>
      <c r="O53" s="23">
        <f t="shared" si="8"/>
        <v>2400</v>
      </c>
      <c r="P53" s="23">
        <f t="shared" si="9"/>
        <v>810</v>
      </c>
      <c r="Q53" s="23">
        <f t="shared" si="10"/>
        <v>556.66666666666663</v>
      </c>
      <c r="R53" s="23">
        <f t="shared" si="11"/>
        <v>3766.6666666666665</v>
      </c>
      <c r="S53" s="31">
        <v>13432.77587971407</v>
      </c>
      <c r="T53" s="34">
        <f t="shared" si="7"/>
        <v>0.28040865867158676</v>
      </c>
    </row>
    <row r="54" spans="1:20">
      <c r="A54" s="20">
        <v>52</v>
      </c>
      <c r="B54" s="21" t="s">
        <v>77</v>
      </c>
      <c r="C54" s="22">
        <v>32</v>
      </c>
      <c r="D54" s="22">
        <v>22</v>
      </c>
      <c r="E54" s="22">
        <v>23</v>
      </c>
      <c r="F54" s="22">
        <f t="shared" si="12"/>
        <v>25.666666666666668</v>
      </c>
      <c r="G54" s="22">
        <v>20.260000000000002</v>
      </c>
      <c r="H54" s="22">
        <v>16.32</v>
      </c>
      <c r="I54" s="22">
        <v>24.18</v>
      </c>
      <c r="J54" s="22">
        <f t="shared" si="13"/>
        <v>20.253333333333334</v>
      </c>
      <c r="K54" s="22">
        <v>99</v>
      </c>
      <c r="L54" s="22">
        <v>100</v>
      </c>
      <c r="M54" s="22">
        <v>135</v>
      </c>
      <c r="N54" s="22">
        <f t="shared" si="14"/>
        <v>111.33333333333333</v>
      </c>
      <c r="O54" s="23">
        <f t="shared" si="8"/>
        <v>2310</v>
      </c>
      <c r="P54" s="23">
        <f t="shared" si="9"/>
        <v>1012.6666666666666</v>
      </c>
      <c r="Q54" s="23">
        <f t="shared" si="10"/>
        <v>556.66666666666663</v>
      </c>
      <c r="R54" s="23">
        <f t="shared" si="11"/>
        <v>3879.333333333333</v>
      </c>
      <c r="S54" s="31">
        <v>13132.822086989823</v>
      </c>
      <c r="T54" s="34">
        <f t="shared" si="7"/>
        <v>0.2953922095066252</v>
      </c>
    </row>
    <row r="55" spans="1:20">
      <c r="A55" s="20">
        <v>53</v>
      </c>
      <c r="B55" s="21" t="s">
        <v>78</v>
      </c>
      <c r="C55" s="22">
        <v>30</v>
      </c>
      <c r="D55" s="22">
        <v>32</v>
      </c>
      <c r="E55" s="22">
        <v>25</v>
      </c>
      <c r="F55" s="22">
        <f t="shared" si="12"/>
        <v>29</v>
      </c>
      <c r="G55" s="22">
        <v>16.2</v>
      </c>
      <c r="H55" s="22"/>
      <c r="I55" s="22"/>
      <c r="J55" s="22">
        <f t="shared" si="13"/>
        <v>16.2</v>
      </c>
      <c r="K55" s="22">
        <v>99</v>
      </c>
      <c r="L55" s="22">
        <v>100</v>
      </c>
      <c r="M55" s="22">
        <v>135</v>
      </c>
      <c r="N55" s="22">
        <f t="shared" si="14"/>
        <v>111.33333333333333</v>
      </c>
      <c r="O55" s="23">
        <f t="shared" si="8"/>
        <v>2610</v>
      </c>
      <c r="P55" s="23">
        <f t="shared" si="9"/>
        <v>810</v>
      </c>
      <c r="Q55" s="23">
        <f t="shared" si="10"/>
        <v>556.66666666666663</v>
      </c>
      <c r="R55" s="23">
        <f t="shared" si="11"/>
        <v>3976.6666666666665</v>
      </c>
      <c r="S55" s="31">
        <v>20528.57546975178</v>
      </c>
      <c r="T55" s="34">
        <f t="shared" si="7"/>
        <v>0.19371371737538057</v>
      </c>
    </row>
    <row r="56" spans="1:20">
      <c r="A56" s="20">
        <v>54</v>
      </c>
      <c r="B56" s="21" t="s">
        <v>79</v>
      </c>
      <c r="C56" s="22">
        <v>22</v>
      </c>
      <c r="D56" s="22">
        <v>23</v>
      </c>
      <c r="E56" s="22">
        <v>25</v>
      </c>
      <c r="F56" s="22">
        <f t="shared" si="12"/>
        <v>23.333333333333332</v>
      </c>
      <c r="G56" s="22">
        <v>16.2</v>
      </c>
      <c r="H56" s="22"/>
      <c r="I56" s="22"/>
      <c r="J56" s="22">
        <f t="shared" si="13"/>
        <v>16.2</v>
      </c>
      <c r="K56" s="22">
        <v>158</v>
      </c>
      <c r="L56" s="22">
        <v>99</v>
      </c>
      <c r="M56" s="22">
        <v>100</v>
      </c>
      <c r="N56" s="22">
        <f t="shared" si="14"/>
        <v>119</v>
      </c>
      <c r="O56" s="23">
        <f t="shared" si="8"/>
        <v>2100</v>
      </c>
      <c r="P56" s="23">
        <f t="shared" si="9"/>
        <v>810</v>
      </c>
      <c r="Q56" s="23">
        <f t="shared" si="10"/>
        <v>595</v>
      </c>
      <c r="R56" s="23">
        <f t="shared" si="11"/>
        <v>3505</v>
      </c>
      <c r="S56" s="31">
        <v>18788.791670149509</v>
      </c>
      <c r="T56" s="34">
        <f t="shared" si="7"/>
        <v>0.18654738748147021</v>
      </c>
    </row>
    <row r="57" spans="1:20">
      <c r="A57" s="20">
        <v>55</v>
      </c>
      <c r="B57" s="21" t="s">
        <v>80</v>
      </c>
      <c r="C57" s="22">
        <v>22</v>
      </c>
      <c r="D57" s="22">
        <v>23</v>
      </c>
      <c r="E57" s="22">
        <v>25</v>
      </c>
      <c r="F57" s="22">
        <f t="shared" si="12"/>
        <v>23.333333333333332</v>
      </c>
      <c r="G57" s="22">
        <v>16.2</v>
      </c>
      <c r="H57" s="22"/>
      <c r="I57" s="22"/>
      <c r="J57" s="22">
        <f t="shared" si="13"/>
        <v>16.2</v>
      </c>
      <c r="K57" s="22">
        <v>99</v>
      </c>
      <c r="L57" s="22">
        <v>100</v>
      </c>
      <c r="M57" s="22">
        <v>135</v>
      </c>
      <c r="N57" s="22">
        <f t="shared" si="14"/>
        <v>111.33333333333333</v>
      </c>
      <c r="O57" s="23">
        <f t="shared" si="8"/>
        <v>2100</v>
      </c>
      <c r="P57" s="23">
        <f t="shared" si="9"/>
        <v>810</v>
      </c>
      <c r="Q57" s="23">
        <f t="shared" si="10"/>
        <v>556.66666666666663</v>
      </c>
      <c r="R57" s="23">
        <f t="shared" si="11"/>
        <v>3466.6666666666665</v>
      </c>
      <c r="S57" s="31">
        <v>11808.698919264287</v>
      </c>
      <c r="T57" s="34">
        <f t="shared" si="7"/>
        <v>0.29356889276017284</v>
      </c>
    </row>
    <row r="58" spans="1:20">
      <c r="A58" s="20">
        <v>56</v>
      </c>
      <c r="B58" s="21" t="s">
        <v>81</v>
      </c>
      <c r="C58" s="22">
        <v>27</v>
      </c>
      <c r="D58" s="22">
        <v>32</v>
      </c>
      <c r="E58" s="22">
        <v>28.4</v>
      </c>
      <c r="F58" s="22">
        <f t="shared" si="12"/>
        <v>29.133333333333336</v>
      </c>
      <c r="G58" s="22">
        <v>16.2</v>
      </c>
      <c r="H58" s="22"/>
      <c r="I58" s="22"/>
      <c r="J58" s="22">
        <f t="shared" si="13"/>
        <v>16.2</v>
      </c>
      <c r="K58" s="22">
        <v>158</v>
      </c>
      <c r="L58" s="22">
        <v>99</v>
      </c>
      <c r="M58" s="22">
        <v>100</v>
      </c>
      <c r="N58" s="22">
        <f t="shared" si="14"/>
        <v>119</v>
      </c>
      <c r="O58" s="23">
        <f t="shared" si="8"/>
        <v>2622.0000000000005</v>
      </c>
      <c r="P58" s="23">
        <f t="shared" si="9"/>
        <v>810</v>
      </c>
      <c r="Q58" s="23">
        <f t="shared" si="10"/>
        <v>595</v>
      </c>
      <c r="R58" s="23">
        <f t="shared" si="11"/>
        <v>4027.0000000000005</v>
      </c>
      <c r="S58" s="31">
        <v>22942.730806934062</v>
      </c>
      <c r="T58" s="34">
        <f t="shared" si="7"/>
        <v>0.17552400513642893</v>
      </c>
    </row>
    <row r="59" spans="1:20">
      <c r="A59" s="20">
        <v>57</v>
      </c>
      <c r="B59" s="21" t="s">
        <v>82</v>
      </c>
      <c r="C59" s="22">
        <v>32</v>
      </c>
      <c r="D59" s="22">
        <v>22</v>
      </c>
      <c r="E59" s="22">
        <v>23</v>
      </c>
      <c r="F59" s="22">
        <f t="shared" si="12"/>
        <v>25.666666666666668</v>
      </c>
      <c r="G59" s="22">
        <v>16.2</v>
      </c>
      <c r="H59" s="22"/>
      <c r="I59" s="22"/>
      <c r="J59" s="22">
        <f t="shared" si="13"/>
        <v>16.2</v>
      </c>
      <c r="K59" s="22">
        <v>158</v>
      </c>
      <c r="L59" s="22">
        <v>99</v>
      </c>
      <c r="M59" s="22">
        <v>100</v>
      </c>
      <c r="N59" s="22">
        <f t="shared" si="14"/>
        <v>119</v>
      </c>
      <c r="O59" s="23">
        <f t="shared" si="8"/>
        <v>2310</v>
      </c>
      <c r="P59" s="23">
        <f t="shared" si="9"/>
        <v>810</v>
      </c>
      <c r="Q59" s="23">
        <f t="shared" si="10"/>
        <v>595</v>
      </c>
      <c r="R59" s="23">
        <f t="shared" si="11"/>
        <v>3715</v>
      </c>
      <c r="S59" s="31">
        <v>19642.149024629518</v>
      </c>
      <c r="T59" s="34">
        <f t="shared" si="7"/>
        <v>0.18913409094604253</v>
      </c>
    </row>
    <row r="60" spans="1:20">
      <c r="A60" s="20">
        <v>58</v>
      </c>
      <c r="B60" s="21" t="s">
        <v>83</v>
      </c>
      <c r="C60" s="22">
        <v>26</v>
      </c>
      <c r="D60" s="22">
        <v>29</v>
      </c>
      <c r="E60" s="22">
        <v>35</v>
      </c>
      <c r="F60" s="22">
        <f t="shared" si="12"/>
        <v>30</v>
      </c>
      <c r="G60" s="22">
        <v>16.2</v>
      </c>
      <c r="H60" s="22">
        <v>20.260000000000002</v>
      </c>
      <c r="I60" s="22">
        <v>24.18</v>
      </c>
      <c r="J60" s="22">
        <f t="shared" si="13"/>
        <v>20.213333333333335</v>
      </c>
      <c r="K60" s="22">
        <v>99</v>
      </c>
      <c r="L60" s="22">
        <v>100</v>
      </c>
      <c r="M60" s="22">
        <v>135</v>
      </c>
      <c r="N60" s="22">
        <f t="shared" si="14"/>
        <v>111.33333333333333</v>
      </c>
      <c r="O60" s="23">
        <f t="shared" si="8"/>
        <v>2700</v>
      </c>
      <c r="P60" s="23">
        <f t="shared" si="9"/>
        <v>1010.6666666666667</v>
      </c>
      <c r="Q60" s="23">
        <f t="shared" si="10"/>
        <v>556.66666666666663</v>
      </c>
      <c r="R60" s="23">
        <f t="shared" si="11"/>
        <v>4267.3333333333339</v>
      </c>
      <c r="S60" s="31">
        <v>17052.962239965291</v>
      </c>
      <c r="T60" s="34">
        <f t="shared" si="7"/>
        <v>0.25024000365944749</v>
      </c>
    </row>
    <row r="61" spans="1:20">
      <c r="A61" s="20">
        <v>59</v>
      </c>
      <c r="B61" s="21" t="s">
        <v>84</v>
      </c>
      <c r="C61" s="22">
        <v>28.4</v>
      </c>
      <c r="D61" s="22">
        <v>22</v>
      </c>
      <c r="E61" s="22">
        <v>23</v>
      </c>
      <c r="F61" s="22">
        <f t="shared" si="12"/>
        <v>24.466666666666669</v>
      </c>
      <c r="G61" s="22">
        <v>16.2</v>
      </c>
      <c r="H61" s="22"/>
      <c r="I61" s="22"/>
      <c r="J61" s="22">
        <f t="shared" si="13"/>
        <v>16.2</v>
      </c>
      <c r="K61" s="22">
        <v>99</v>
      </c>
      <c r="L61" s="22">
        <v>100</v>
      </c>
      <c r="M61" s="22">
        <v>135</v>
      </c>
      <c r="N61" s="22">
        <f t="shared" si="14"/>
        <v>111.33333333333333</v>
      </c>
      <c r="O61" s="23">
        <f t="shared" si="8"/>
        <v>2202</v>
      </c>
      <c r="P61" s="23">
        <f t="shared" si="9"/>
        <v>810</v>
      </c>
      <c r="Q61" s="23">
        <f t="shared" si="10"/>
        <v>556.66666666666663</v>
      </c>
      <c r="R61" s="23">
        <f t="shared" si="11"/>
        <v>3568.6666666666665</v>
      </c>
      <c r="S61" s="31">
        <v>16428.363453635222</v>
      </c>
      <c r="T61" s="34">
        <f t="shared" si="7"/>
        <v>0.21722593834366394</v>
      </c>
    </row>
    <row r="62" spans="1:20">
      <c r="A62" s="20">
        <v>60</v>
      </c>
      <c r="B62" s="21" t="s">
        <v>85</v>
      </c>
      <c r="C62" s="22">
        <v>22</v>
      </c>
      <c r="D62" s="22">
        <v>23</v>
      </c>
      <c r="E62" s="22">
        <v>25</v>
      </c>
      <c r="F62" s="22">
        <f t="shared" si="12"/>
        <v>23.333333333333332</v>
      </c>
      <c r="G62" s="22">
        <v>20.260000000000002</v>
      </c>
      <c r="H62" s="22">
        <v>16.32</v>
      </c>
      <c r="I62" s="22">
        <v>24.18</v>
      </c>
      <c r="J62" s="22">
        <f t="shared" si="13"/>
        <v>20.253333333333334</v>
      </c>
      <c r="K62" s="22">
        <v>99</v>
      </c>
      <c r="L62" s="22">
        <v>100</v>
      </c>
      <c r="M62" s="22">
        <v>135</v>
      </c>
      <c r="N62" s="22">
        <f t="shared" si="14"/>
        <v>111.33333333333333</v>
      </c>
      <c r="O62" s="23">
        <f t="shared" si="8"/>
        <v>2100</v>
      </c>
      <c r="P62" s="23">
        <f t="shared" si="9"/>
        <v>1012.6666666666666</v>
      </c>
      <c r="Q62" s="23">
        <f t="shared" si="10"/>
        <v>556.66666666666663</v>
      </c>
      <c r="R62" s="23">
        <f t="shared" si="11"/>
        <v>3669.333333333333</v>
      </c>
      <c r="S62" s="31">
        <v>17665.316009203998</v>
      </c>
      <c r="T62" s="34">
        <f t="shared" si="7"/>
        <v>0.207713993421999</v>
      </c>
    </row>
    <row r="63" spans="1:20">
      <c r="A63" s="20">
        <v>61</v>
      </c>
      <c r="B63" s="21" t="s">
        <v>86</v>
      </c>
      <c r="C63" s="22">
        <v>28.4</v>
      </c>
      <c r="D63" s="22">
        <v>33.4</v>
      </c>
      <c r="E63" s="22">
        <v>39.4</v>
      </c>
      <c r="F63" s="22">
        <f t="shared" si="12"/>
        <v>33.733333333333327</v>
      </c>
      <c r="G63" s="22">
        <v>16.2</v>
      </c>
      <c r="H63" s="22"/>
      <c r="I63" s="22"/>
      <c r="J63" s="22">
        <f t="shared" si="13"/>
        <v>16.2</v>
      </c>
      <c r="K63" s="22">
        <v>158</v>
      </c>
      <c r="L63" s="22">
        <v>99</v>
      </c>
      <c r="M63" s="22">
        <v>100</v>
      </c>
      <c r="N63" s="22">
        <f t="shared" si="14"/>
        <v>119</v>
      </c>
      <c r="O63" s="23">
        <f t="shared" si="8"/>
        <v>3035.9999999999991</v>
      </c>
      <c r="P63" s="23">
        <f t="shared" si="9"/>
        <v>810</v>
      </c>
      <c r="Q63" s="23">
        <f t="shared" si="10"/>
        <v>595</v>
      </c>
      <c r="R63" s="23">
        <f t="shared" si="11"/>
        <v>4440.9999999999991</v>
      </c>
      <c r="S63" s="31">
        <v>21910.227389830183</v>
      </c>
      <c r="T63" s="34">
        <f t="shared" si="7"/>
        <v>0.20269073072520127</v>
      </c>
    </row>
    <row r="64" spans="1:20">
      <c r="A64" s="20">
        <v>62</v>
      </c>
      <c r="B64" s="21" t="s">
        <v>87</v>
      </c>
      <c r="C64" s="22">
        <v>25</v>
      </c>
      <c r="D64" s="22">
        <v>35</v>
      </c>
      <c r="E64" s="22">
        <v>22</v>
      </c>
      <c r="F64" s="22">
        <f t="shared" si="12"/>
        <v>27.333333333333332</v>
      </c>
      <c r="G64" s="22">
        <v>20.260000000000002</v>
      </c>
      <c r="H64" s="22">
        <v>16.32</v>
      </c>
      <c r="I64" s="22">
        <v>24.18</v>
      </c>
      <c r="J64" s="22">
        <f t="shared" si="13"/>
        <v>20.253333333333334</v>
      </c>
      <c r="K64" s="22">
        <v>158</v>
      </c>
      <c r="L64" s="22">
        <v>99</v>
      </c>
      <c r="M64" s="22">
        <v>100</v>
      </c>
      <c r="N64" s="22">
        <f t="shared" si="14"/>
        <v>119</v>
      </c>
      <c r="O64" s="23">
        <f t="shared" si="8"/>
        <v>2460</v>
      </c>
      <c r="P64" s="23">
        <f t="shared" si="9"/>
        <v>1012.6666666666666</v>
      </c>
      <c r="Q64" s="23">
        <f t="shared" si="10"/>
        <v>595</v>
      </c>
      <c r="R64" s="23">
        <f t="shared" si="11"/>
        <v>4067.6666666666665</v>
      </c>
      <c r="S64" s="31">
        <v>15189.278062597521</v>
      </c>
      <c r="T64" s="34">
        <f t="shared" si="7"/>
        <v>0.26779855170885286</v>
      </c>
    </row>
    <row r="65" spans="1:20">
      <c r="A65" s="20">
        <v>63</v>
      </c>
      <c r="B65" s="21" t="s">
        <v>88</v>
      </c>
      <c r="C65" s="22">
        <v>22</v>
      </c>
      <c r="D65" s="22">
        <v>23</v>
      </c>
      <c r="E65" s="22">
        <v>25</v>
      </c>
      <c r="F65" s="22">
        <f t="shared" si="12"/>
        <v>23.333333333333332</v>
      </c>
      <c r="G65" s="22">
        <v>16.2</v>
      </c>
      <c r="H65" s="22"/>
      <c r="I65" s="22"/>
      <c r="J65" s="22">
        <f t="shared" si="13"/>
        <v>16.2</v>
      </c>
      <c r="K65" s="22">
        <v>158</v>
      </c>
      <c r="L65" s="22">
        <v>99</v>
      </c>
      <c r="M65" s="22">
        <v>100</v>
      </c>
      <c r="N65" s="22">
        <f t="shared" si="14"/>
        <v>119</v>
      </c>
      <c r="O65" s="23">
        <f t="shared" si="8"/>
        <v>2100</v>
      </c>
      <c r="P65" s="23">
        <f t="shared" si="9"/>
        <v>810</v>
      </c>
      <c r="Q65" s="23">
        <f t="shared" si="10"/>
        <v>595</v>
      </c>
      <c r="R65" s="23">
        <f t="shared" si="11"/>
        <v>3505</v>
      </c>
      <c r="S65" s="31">
        <v>14413.150653303446</v>
      </c>
      <c r="T65" s="34">
        <f t="shared" si="7"/>
        <v>0.24318069548497126</v>
      </c>
    </row>
    <row r="66" spans="1:20" s="17" customFormat="1">
      <c r="A66" s="18">
        <v>64</v>
      </c>
      <c r="B66" s="19" t="s">
        <v>89</v>
      </c>
      <c r="C66" s="14">
        <v>28.333333333333332</v>
      </c>
      <c r="D66" s="14">
        <v>23.833333333333332</v>
      </c>
      <c r="E66" s="14">
        <v>26.833333333333332</v>
      </c>
      <c r="F66" s="14">
        <f t="shared" si="12"/>
        <v>26.333333333333332</v>
      </c>
      <c r="G66" s="14">
        <v>16.2</v>
      </c>
      <c r="H66" s="14"/>
      <c r="I66" s="14"/>
      <c r="J66" s="14">
        <f t="shared" si="13"/>
        <v>16.2</v>
      </c>
      <c r="K66" s="14">
        <v>127.66666666666667</v>
      </c>
      <c r="L66" s="14">
        <v>99.333333333333329</v>
      </c>
      <c r="M66" s="14">
        <v>111.66666666666667</v>
      </c>
      <c r="N66" s="14">
        <f t="shared" si="14"/>
        <v>112.8888888888889</v>
      </c>
      <c r="O66" s="15">
        <f t="shared" ref="O66:O95" si="15">F66*$V$2*$V$4+F66*$V$3*$V$5</f>
        <v>2370</v>
      </c>
      <c r="P66" s="15">
        <f t="shared" ref="P66:P95" si="16">J66*$V$2*$V$6+J66*$V$3*$V$7</f>
        <v>810</v>
      </c>
      <c r="Q66" s="15">
        <f t="shared" ref="Q66:Q95" si="17">N66*$V$8</f>
        <v>564.44444444444446</v>
      </c>
      <c r="R66" s="15">
        <f t="shared" ref="R66:R97" si="18">SUM(O66:Q66)</f>
        <v>3744.4444444444443</v>
      </c>
      <c r="S66" s="31">
        <v>18776.8044871899</v>
      </c>
      <c r="T66" s="34">
        <f t="shared" si="7"/>
        <v>0.19941862029819912</v>
      </c>
    </row>
    <row r="67" spans="1:20">
      <c r="A67" s="20">
        <v>65</v>
      </c>
      <c r="B67" s="21" t="s">
        <v>90</v>
      </c>
      <c r="C67" s="22">
        <v>32</v>
      </c>
      <c r="D67" s="22">
        <v>22</v>
      </c>
      <c r="E67" s="22">
        <v>23</v>
      </c>
      <c r="F67" s="22">
        <f t="shared" ref="F67:F98" si="19">AVERAGE(C67:E67)</f>
        <v>25.666666666666668</v>
      </c>
      <c r="G67" s="22">
        <v>16.2</v>
      </c>
      <c r="H67" s="22"/>
      <c r="I67" s="22"/>
      <c r="J67" s="22">
        <f t="shared" ref="J67:J98" si="20">AVERAGE(G67:I67)</f>
        <v>16.2</v>
      </c>
      <c r="K67" s="22">
        <v>135</v>
      </c>
      <c r="L67" s="22">
        <v>99</v>
      </c>
      <c r="M67" s="22">
        <v>100</v>
      </c>
      <c r="N67" s="22">
        <f t="shared" ref="N67:N98" si="21">AVERAGE(K67:M67)</f>
        <v>111.33333333333333</v>
      </c>
      <c r="O67" s="23">
        <f t="shared" si="15"/>
        <v>2310</v>
      </c>
      <c r="P67" s="23">
        <f t="shared" si="16"/>
        <v>810</v>
      </c>
      <c r="Q67" s="23">
        <f t="shared" si="17"/>
        <v>556.66666666666663</v>
      </c>
      <c r="R67" s="23">
        <f t="shared" si="18"/>
        <v>3676.6666666666665</v>
      </c>
      <c r="S67" s="31">
        <v>17263.672175519769</v>
      </c>
      <c r="T67" s="34">
        <f t="shared" ref="T67:T95" si="22">R67/S67</f>
        <v>0.21297129772194431</v>
      </c>
    </row>
    <row r="68" spans="1:20">
      <c r="A68" s="20">
        <v>66</v>
      </c>
      <c r="B68" s="21" t="s">
        <v>91</v>
      </c>
      <c r="C68" s="22">
        <v>29</v>
      </c>
      <c r="D68" s="22">
        <v>30</v>
      </c>
      <c r="E68" s="22">
        <v>40</v>
      </c>
      <c r="F68" s="22">
        <f t="shared" si="19"/>
        <v>33</v>
      </c>
      <c r="G68" s="22">
        <v>16.2</v>
      </c>
      <c r="H68" s="22"/>
      <c r="I68" s="22"/>
      <c r="J68" s="22">
        <f t="shared" si="20"/>
        <v>16.2</v>
      </c>
      <c r="K68" s="22">
        <v>81</v>
      </c>
      <c r="L68" s="22">
        <v>100</v>
      </c>
      <c r="M68" s="22">
        <v>135</v>
      </c>
      <c r="N68" s="22">
        <f t="shared" si="21"/>
        <v>105.33333333333333</v>
      </c>
      <c r="O68" s="23">
        <f t="shared" si="15"/>
        <v>2970</v>
      </c>
      <c r="P68" s="23">
        <f t="shared" si="16"/>
        <v>810</v>
      </c>
      <c r="Q68" s="23">
        <f t="shared" si="17"/>
        <v>526.66666666666663</v>
      </c>
      <c r="R68" s="23">
        <f t="shared" si="18"/>
        <v>4306.666666666667</v>
      </c>
      <c r="S68" s="31">
        <v>19558.215520886191</v>
      </c>
      <c r="T68" s="34">
        <f t="shared" si="22"/>
        <v>0.2201973212774746</v>
      </c>
    </row>
    <row r="69" spans="1:20">
      <c r="A69" s="20">
        <v>67</v>
      </c>
      <c r="B69" s="21" t="s">
        <v>92</v>
      </c>
      <c r="C69" s="22">
        <v>23</v>
      </c>
      <c r="D69" s="22">
        <v>23</v>
      </c>
      <c r="E69" s="22">
        <v>25</v>
      </c>
      <c r="F69" s="22">
        <f t="shared" si="19"/>
        <v>23.666666666666668</v>
      </c>
      <c r="G69" s="22">
        <v>16.2</v>
      </c>
      <c r="H69" s="22"/>
      <c r="I69" s="22"/>
      <c r="J69" s="22">
        <f t="shared" si="20"/>
        <v>16.2</v>
      </c>
      <c r="K69" s="22">
        <v>99</v>
      </c>
      <c r="L69" s="22">
        <v>100</v>
      </c>
      <c r="M69" s="22">
        <v>135</v>
      </c>
      <c r="N69" s="22">
        <f t="shared" si="21"/>
        <v>111.33333333333333</v>
      </c>
      <c r="O69" s="23">
        <f t="shared" si="15"/>
        <v>2130</v>
      </c>
      <c r="P69" s="23">
        <f t="shared" si="16"/>
        <v>810</v>
      </c>
      <c r="Q69" s="23">
        <f t="shared" si="17"/>
        <v>556.66666666666663</v>
      </c>
      <c r="R69" s="23">
        <f t="shared" si="18"/>
        <v>3496.6666666666665</v>
      </c>
      <c r="S69" s="31">
        <v>21795.481471709107</v>
      </c>
      <c r="T69" s="34">
        <f t="shared" si="22"/>
        <v>0.16043080632127341</v>
      </c>
    </row>
    <row r="70" spans="1:20">
      <c r="A70" s="20">
        <v>68</v>
      </c>
      <c r="B70" s="21" t="s">
        <v>93</v>
      </c>
      <c r="C70" s="22">
        <v>23</v>
      </c>
      <c r="D70" s="22">
        <v>23</v>
      </c>
      <c r="E70" s="22">
        <v>25</v>
      </c>
      <c r="F70" s="22">
        <f t="shared" si="19"/>
        <v>23.666666666666668</v>
      </c>
      <c r="G70" s="22">
        <v>16.2</v>
      </c>
      <c r="H70" s="22"/>
      <c r="I70" s="22"/>
      <c r="J70" s="22">
        <f t="shared" si="20"/>
        <v>16.2</v>
      </c>
      <c r="K70" s="22">
        <v>135</v>
      </c>
      <c r="L70" s="22">
        <v>99</v>
      </c>
      <c r="M70" s="22">
        <v>100</v>
      </c>
      <c r="N70" s="22">
        <f t="shared" si="21"/>
        <v>111.33333333333333</v>
      </c>
      <c r="O70" s="23">
        <f t="shared" si="15"/>
        <v>2130</v>
      </c>
      <c r="P70" s="23">
        <f t="shared" si="16"/>
        <v>810</v>
      </c>
      <c r="Q70" s="23">
        <f t="shared" si="17"/>
        <v>556.66666666666663</v>
      </c>
      <c r="R70" s="23">
        <f t="shared" si="18"/>
        <v>3496.6666666666665</v>
      </c>
      <c r="S70" s="31">
        <v>29175.454069710177</v>
      </c>
      <c r="T70" s="34">
        <f t="shared" si="22"/>
        <v>0.11984960571005782</v>
      </c>
    </row>
    <row r="71" spans="1:20">
      <c r="A71" s="20">
        <v>69</v>
      </c>
      <c r="B71" s="21" t="s">
        <v>94</v>
      </c>
      <c r="C71" s="22">
        <v>40</v>
      </c>
      <c r="D71" s="22">
        <v>22</v>
      </c>
      <c r="E71" s="22">
        <v>23</v>
      </c>
      <c r="F71" s="22">
        <f t="shared" si="19"/>
        <v>28.333333333333332</v>
      </c>
      <c r="G71" s="22">
        <v>16.2</v>
      </c>
      <c r="H71" s="22"/>
      <c r="I71" s="22"/>
      <c r="J71" s="22">
        <f t="shared" si="20"/>
        <v>16.2</v>
      </c>
      <c r="K71" s="22">
        <v>158</v>
      </c>
      <c r="L71" s="22">
        <v>99</v>
      </c>
      <c r="M71" s="22">
        <v>100</v>
      </c>
      <c r="N71" s="22">
        <f t="shared" si="21"/>
        <v>119</v>
      </c>
      <c r="O71" s="23">
        <f t="shared" si="15"/>
        <v>2550</v>
      </c>
      <c r="P71" s="23">
        <f t="shared" si="16"/>
        <v>810</v>
      </c>
      <c r="Q71" s="23">
        <f t="shared" si="17"/>
        <v>595</v>
      </c>
      <c r="R71" s="23">
        <f t="shared" si="18"/>
        <v>3955</v>
      </c>
      <c r="S71" s="31">
        <v>15774.490326852816</v>
      </c>
      <c r="T71" s="34">
        <f t="shared" si="22"/>
        <v>0.25072125425614722</v>
      </c>
    </row>
    <row r="72" spans="1:20">
      <c r="A72" s="20">
        <v>70</v>
      </c>
      <c r="B72" s="21" t="s">
        <v>95</v>
      </c>
      <c r="C72" s="22">
        <v>23</v>
      </c>
      <c r="D72" s="22">
        <v>23</v>
      </c>
      <c r="E72" s="22">
        <v>25</v>
      </c>
      <c r="F72" s="22">
        <f t="shared" si="19"/>
        <v>23.666666666666668</v>
      </c>
      <c r="G72" s="22">
        <v>16.2</v>
      </c>
      <c r="H72" s="22"/>
      <c r="I72" s="22"/>
      <c r="J72" s="22">
        <f t="shared" si="20"/>
        <v>16.2</v>
      </c>
      <c r="K72" s="22">
        <v>158</v>
      </c>
      <c r="L72" s="22">
        <v>99</v>
      </c>
      <c r="M72" s="22">
        <v>100</v>
      </c>
      <c r="N72" s="22">
        <f t="shared" si="21"/>
        <v>119</v>
      </c>
      <c r="O72" s="23">
        <f t="shared" si="15"/>
        <v>2130</v>
      </c>
      <c r="P72" s="23">
        <f t="shared" si="16"/>
        <v>810</v>
      </c>
      <c r="Q72" s="23">
        <f t="shared" si="17"/>
        <v>595</v>
      </c>
      <c r="R72" s="23">
        <f t="shared" si="18"/>
        <v>3535</v>
      </c>
      <c r="S72" s="31">
        <v>16416.78519441533</v>
      </c>
      <c r="T72" s="34">
        <f t="shared" si="22"/>
        <v>0.21532839457523864</v>
      </c>
    </row>
    <row r="73" spans="1:20" s="17" customFormat="1">
      <c r="A73" s="18">
        <v>71</v>
      </c>
      <c r="B73" s="19" t="s">
        <v>96</v>
      </c>
      <c r="C73" s="14">
        <v>30.18</v>
      </c>
      <c r="D73" s="14">
        <v>29.98</v>
      </c>
      <c r="E73" s="14">
        <v>26.98</v>
      </c>
      <c r="F73" s="14">
        <f t="shared" si="19"/>
        <v>29.046666666666667</v>
      </c>
      <c r="G73" s="14">
        <v>16.2</v>
      </c>
      <c r="H73" s="14"/>
      <c r="I73" s="14"/>
      <c r="J73" s="14">
        <f t="shared" si="20"/>
        <v>16.2</v>
      </c>
      <c r="K73" s="14">
        <v>122.6</v>
      </c>
      <c r="L73" s="14">
        <v>99.6</v>
      </c>
      <c r="M73" s="14">
        <v>121</v>
      </c>
      <c r="N73" s="14">
        <f t="shared" si="21"/>
        <v>114.39999999999999</v>
      </c>
      <c r="O73" s="15">
        <f t="shared" si="15"/>
        <v>2614.2000000000003</v>
      </c>
      <c r="P73" s="15">
        <f t="shared" si="16"/>
        <v>810</v>
      </c>
      <c r="Q73" s="15">
        <f t="shared" si="17"/>
        <v>572</v>
      </c>
      <c r="R73" s="15">
        <f t="shared" si="18"/>
        <v>3996.2000000000003</v>
      </c>
      <c r="S73" s="31">
        <v>17639.274500864594</v>
      </c>
      <c r="T73" s="34">
        <f t="shared" si="22"/>
        <v>0.22655126772952738</v>
      </c>
    </row>
    <row r="74" spans="1:20">
      <c r="A74" s="20">
        <v>72</v>
      </c>
      <c r="B74" s="21" t="s">
        <v>97</v>
      </c>
      <c r="C74" s="22">
        <v>41.8</v>
      </c>
      <c r="D74" s="22">
        <v>43.4</v>
      </c>
      <c r="E74" s="22">
        <v>22</v>
      </c>
      <c r="F74" s="22">
        <f t="shared" si="19"/>
        <v>35.733333333333327</v>
      </c>
      <c r="G74" s="22">
        <v>16.2</v>
      </c>
      <c r="H74" s="22"/>
      <c r="I74" s="22"/>
      <c r="J74" s="22">
        <f t="shared" si="20"/>
        <v>16.2</v>
      </c>
      <c r="K74" s="22">
        <v>99</v>
      </c>
      <c r="L74" s="22">
        <v>100</v>
      </c>
      <c r="M74" s="22">
        <v>135</v>
      </c>
      <c r="N74" s="22">
        <f t="shared" si="21"/>
        <v>111.33333333333333</v>
      </c>
      <c r="O74" s="23">
        <f t="shared" si="15"/>
        <v>3215.9999999999991</v>
      </c>
      <c r="P74" s="23">
        <f t="shared" si="16"/>
        <v>810</v>
      </c>
      <c r="Q74" s="23">
        <f t="shared" si="17"/>
        <v>556.66666666666663</v>
      </c>
      <c r="R74" s="23">
        <f t="shared" si="18"/>
        <v>4582.6666666666661</v>
      </c>
      <c r="S74" s="31">
        <v>14740.552386696274</v>
      </c>
      <c r="T74" s="34">
        <f t="shared" si="22"/>
        <v>0.31088839457621953</v>
      </c>
    </row>
    <row r="75" spans="1:20">
      <c r="A75" s="20">
        <v>73</v>
      </c>
      <c r="B75" s="21" t="s">
        <v>98</v>
      </c>
      <c r="C75" s="22">
        <v>23</v>
      </c>
      <c r="D75" s="22">
        <v>23</v>
      </c>
      <c r="E75" s="22">
        <v>25</v>
      </c>
      <c r="F75" s="22">
        <f t="shared" si="19"/>
        <v>23.666666666666668</v>
      </c>
      <c r="G75" s="22">
        <v>16.2</v>
      </c>
      <c r="H75" s="22"/>
      <c r="I75" s="22"/>
      <c r="J75" s="22">
        <f t="shared" si="20"/>
        <v>16.2</v>
      </c>
      <c r="K75" s="22">
        <v>99</v>
      </c>
      <c r="L75" s="22">
        <v>100</v>
      </c>
      <c r="M75" s="22">
        <v>135</v>
      </c>
      <c r="N75" s="22">
        <f t="shared" si="21"/>
        <v>111.33333333333333</v>
      </c>
      <c r="O75" s="23">
        <f t="shared" si="15"/>
        <v>2130</v>
      </c>
      <c r="P75" s="23">
        <f t="shared" si="16"/>
        <v>810</v>
      </c>
      <c r="Q75" s="23">
        <f t="shared" si="17"/>
        <v>556.66666666666663</v>
      </c>
      <c r="R75" s="23">
        <f t="shared" si="18"/>
        <v>3496.6666666666665</v>
      </c>
      <c r="S75" s="31">
        <v>13714.18738774839</v>
      </c>
      <c r="T75" s="34">
        <f t="shared" si="22"/>
        <v>0.25496710580099147</v>
      </c>
    </row>
    <row r="76" spans="1:20">
      <c r="A76" s="20">
        <v>74</v>
      </c>
      <c r="B76" s="21" t="s">
        <v>99</v>
      </c>
      <c r="C76" s="22">
        <v>23</v>
      </c>
      <c r="D76" s="22">
        <v>23</v>
      </c>
      <c r="E76" s="22">
        <v>25</v>
      </c>
      <c r="F76" s="22">
        <f t="shared" si="19"/>
        <v>23.666666666666668</v>
      </c>
      <c r="G76" s="22">
        <v>16.2</v>
      </c>
      <c r="H76" s="22"/>
      <c r="I76" s="22"/>
      <c r="J76" s="22">
        <f t="shared" si="20"/>
        <v>16.2</v>
      </c>
      <c r="K76" s="22">
        <v>99</v>
      </c>
      <c r="L76" s="22">
        <v>100</v>
      </c>
      <c r="M76" s="22">
        <v>135</v>
      </c>
      <c r="N76" s="22">
        <f t="shared" si="21"/>
        <v>111.33333333333333</v>
      </c>
      <c r="O76" s="23">
        <f t="shared" si="15"/>
        <v>2130</v>
      </c>
      <c r="P76" s="23">
        <f t="shared" si="16"/>
        <v>810</v>
      </c>
      <c r="Q76" s="23">
        <f t="shared" si="17"/>
        <v>556.66666666666663</v>
      </c>
      <c r="R76" s="23">
        <f t="shared" si="18"/>
        <v>3496.6666666666665</v>
      </c>
      <c r="S76" s="31">
        <v>17628.830532278189</v>
      </c>
      <c r="T76" s="34">
        <f t="shared" si="22"/>
        <v>0.19834932670458824</v>
      </c>
    </row>
    <row r="77" spans="1:20">
      <c r="A77" s="20">
        <v>75</v>
      </c>
      <c r="B77" s="21" t="s">
        <v>100</v>
      </c>
      <c r="C77" s="22">
        <v>30</v>
      </c>
      <c r="D77" s="22">
        <v>35.4</v>
      </c>
      <c r="E77" s="22">
        <v>41.8</v>
      </c>
      <c r="F77" s="22">
        <f t="shared" si="19"/>
        <v>35.733333333333334</v>
      </c>
      <c r="G77" s="22">
        <v>16.2</v>
      </c>
      <c r="H77" s="22"/>
      <c r="I77" s="22"/>
      <c r="J77" s="22">
        <f t="shared" si="20"/>
        <v>16.2</v>
      </c>
      <c r="K77" s="22">
        <v>158</v>
      </c>
      <c r="L77" s="22">
        <v>99</v>
      </c>
      <c r="M77" s="22">
        <v>100</v>
      </c>
      <c r="N77" s="22">
        <f t="shared" si="21"/>
        <v>119</v>
      </c>
      <c r="O77" s="23">
        <f t="shared" si="15"/>
        <v>3216.0000000000005</v>
      </c>
      <c r="P77" s="23">
        <f t="shared" si="16"/>
        <v>810</v>
      </c>
      <c r="Q77" s="23">
        <f t="shared" si="17"/>
        <v>595</v>
      </c>
      <c r="R77" s="23">
        <f t="shared" si="18"/>
        <v>4621</v>
      </c>
      <c r="S77" s="31">
        <v>14681.815496832955</v>
      </c>
      <c r="T77" s="34">
        <f t="shared" si="22"/>
        <v>0.3147430916153936</v>
      </c>
    </row>
    <row r="78" spans="1:20">
      <c r="A78" s="20">
        <v>76</v>
      </c>
      <c r="B78" s="21" t="s">
        <v>101</v>
      </c>
      <c r="C78" s="22">
        <v>26</v>
      </c>
      <c r="D78" s="22">
        <v>22</v>
      </c>
      <c r="E78" s="22">
        <v>23</v>
      </c>
      <c r="F78" s="22">
        <f t="shared" si="19"/>
        <v>23.666666666666668</v>
      </c>
      <c r="G78" s="22">
        <v>16.2</v>
      </c>
      <c r="H78" s="22"/>
      <c r="I78" s="22"/>
      <c r="J78" s="22">
        <f t="shared" si="20"/>
        <v>16.2</v>
      </c>
      <c r="K78" s="22">
        <v>99</v>
      </c>
      <c r="L78" s="22">
        <v>100</v>
      </c>
      <c r="M78" s="22">
        <v>135</v>
      </c>
      <c r="N78" s="22">
        <f t="shared" si="21"/>
        <v>111.33333333333333</v>
      </c>
      <c r="O78" s="23">
        <f t="shared" si="15"/>
        <v>2130</v>
      </c>
      <c r="P78" s="23">
        <f t="shared" si="16"/>
        <v>810</v>
      </c>
      <c r="Q78" s="23">
        <f t="shared" si="17"/>
        <v>556.66666666666663</v>
      </c>
      <c r="R78" s="23">
        <f t="shared" si="18"/>
        <v>3496.6666666666665</v>
      </c>
      <c r="S78" s="31">
        <v>21992.762710958184</v>
      </c>
      <c r="T78" s="34">
        <f t="shared" si="22"/>
        <v>0.1589916970697095</v>
      </c>
    </row>
    <row r="79" spans="1:20">
      <c r="A79" s="20">
        <v>77</v>
      </c>
      <c r="B79" s="21" t="s">
        <v>102</v>
      </c>
      <c r="C79" s="22">
        <v>32</v>
      </c>
      <c r="D79" s="22">
        <v>37</v>
      </c>
      <c r="E79" s="22">
        <v>22</v>
      </c>
      <c r="F79" s="22">
        <f t="shared" si="19"/>
        <v>30.333333333333332</v>
      </c>
      <c r="G79" s="22">
        <v>16.2</v>
      </c>
      <c r="H79" s="22"/>
      <c r="I79" s="22"/>
      <c r="J79" s="22">
        <f t="shared" si="20"/>
        <v>16.2</v>
      </c>
      <c r="K79" s="22">
        <v>158</v>
      </c>
      <c r="L79" s="22">
        <v>99</v>
      </c>
      <c r="M79" s="22">
        <v>100</v>
      </c>
      <c r="N79" s="22">
        <f t="shared" si="21"/>
        <v>119</v>
      </c>
      <c r="O79" s="23">
        <f t="shared" si="15"/>
        <v>2730</v>
      </c>
      <c r="P79" s="23">
        <f t="shared" si="16"/>
        <v>810</v>
      </c>
      <c r="Q79" s="23">
        <f t="shared" si="17"/>
        <v>595</v>
      </c>
      <c r="R79" s="23">
        <f t="shared" si="18"/>
        <v>4135</v>
      </c>
      <c r="S79" s="31">
        <v>19743.422699338404</v>
      </c>
      <c r="T79" s="34">
        <f t="shared" si="22"/>
        <v>0.20943683691372128</v>
      </c>
    </row>
    <row r="80" spans="1:20">
      <c r="A80" s="20">
        <v>78</v>
      </c>
      <c r="B80" s="21" t="s">
        <v>103</v>
      </c>
      <c r="C80" s="22">
        <v>32</v>
      </c>
      <c r="D80" s="22">
        <v>22</v>
      </c>
      <c r="E80" s="22">
        <v>23</v>
      </c>
      <c r="F80" s="22">
        <f t="shared" si="19"/>
        <v>25.666666666666668</v>
      </c>
      <c r="G80" s="22">
        <v>16.2</v>
      </c>
      <c r="H80" s="22"/>
      <c r="I80" s="22"/>
      <c r="J80" s="22">
        <f t="shared" si="20"/>
        <v>16.2</v>
      </c>
      <c r="K80" s="22">
        <v>158</v>
      </c>
      <c r="L80" s="22">
        <v>99</v>
      </c>
      <c r="M80" s="22">
        <v>100</v>
      </c>
      <c r="N80" s="22">
        <f t="shared" si="21"/>
        <v>119</v>
      </c>
      <c r="O80" s="23">
        <f t="shared" si="15"/>
        <v>2310</v>
      </c>
      <c r="P80" s="23">
        <f t="shared" si="16"/>
        <v>810</v>
      </c>
      <c r="Q80" s="23">
        <f t="shared" si="17"/>
        <v>595</v>
      </c>
      <c r="R80" s="23">
        <f t="shared" si="18"/>
        <v>3715</v>
      </c>
      <c r="S80" s="31">
        <v>14028.494583166779</v>
      </c>
      <c r="T80" s="34">
        <f t="shared" si="22"/>
        <v>0.26481815122612962</v>
      </c>
    </row>
    <row r="81" spans="1:20">
      <c r="A81" s="20">
        <v>79</v>
      </c>
      <c r="B81" s="21" t="s">
        <v>104</v>
      </c>
      <c r="C81" s="22">
        <v>32</v>
      </c>
      <c r="D81" s="22">
        <v>40</v>
      </c>
      <c r="E81" s="22">
        <v>40</v>
      </c>
      <c r="F81" s="22">
        <f t="shared" si="19"/>
        <v>37.333333333333336</v>
      </c>
      <c r="G81" s="22">
        <v>16.2</v>
      </c>
      <c r="H81" s="22"/>
      <c r="I81" s="22"/>
      <c r="J81" s="22">
        <f t="shared" si="20"/>
        <v>16.2</v>
      </c>
      <c r="K81" s="22">
        <v>99</v>
      </c>
      <c r="L81" s="22">
        <v>100</v>
      </c>
      <c r="M81" s="22">
        <v>135</v>
      </c>
      <c r="N81" s="22">
        <f t="shared" si="21"/>
        <v>111.33333333333333</v>
      </c>
      <c r="O81" s="23">
        <f t="shared" si="15"/>
        <v>3360.0000000000005</v>
      </c>
      <c r="P81" s="23">
        <f t="shared" si="16"/>
        <v>810</v>
      </c>
      <c r="Q81" s="23">
        <f t="shared" si="17"/>
        <v>556.66666666666663</v>
      </c>
      <c r="R81" s="23">
        <f t="shared" si="18"/>
        <v>4726.666666666667</v>
      </c>
      <c r="S81" s="31">
        <v>16782.117900879672</v>
      </c>
      <c r="T81" s="34">
        <f t="shared" si="22"/>
        <v>0.28164899654404812</v>
      </c>
    </row>
    <row r="82" spans="1:20">
      <c r="A82" s="20">
        <v>80</v>
      </c>
      <c r="B82" s="21" t="s">
        <v>105</v>
      </c>
      <c r="C82" s="22">
        <v>30</v>
      </c>
      <c r="D82" s="22">
        <v>32</v>
      </c>
      <c r="E82" s="22">
        <v>25</v>
      </c>
      <c r="F82" s="22">
        <f t="shared" si="19"/>
        <v>29</v>
      </c>
      <c r="G82" s="22">
        <v>16.2</v>
      </c>
      <c r="H82" s="22"/>
      <c r="I82" s="22"/>
      <c r="J82" s="22">
        <f t="shared" si="20"/>
        <v>16.2</v>
      </c>
      <c r="K82" s="22">
        <v>99</v>
      </c>
      <c r="L82" s="22">
        <v>100</v>
      </c>
      <c r="M82" s="22">
        <v>135</v>
      </c>
      <c r="N82" s="22">
        <f t="shared" si="21"/>
        <v>111.33333333333333</v>
      </c>
      <c r="O82" s="23">
        <f t="shared" si="15"/>
        <v>2610</v>
      </c>
      <c r="P82" s="23">
        <f t="shared" si="16"/>
        <v>810</v>
      </c>
      <c r="Q82" s="23">
        <f t="shared" si="17"/>
        <v>556.66666666666663</v>
      </c>
      <c r="R82" s="23">
        <f t="shared" si="18"/>
        <v>3976.6666666666665</v>
      </c>
      <c r="S82" s="31">
        <v>18532.982259751068</v>
      </c>
      <c r="T82" s="34">
        <f t="shared" si="22"/>
        <v>0.21457240993010482</v>
      </c>
    </row>
    <row r="83" spans="1:20">
      <c r="A83" s="20">
        <v>81</v>
      </c>
      <c r="B83" s="21" t="s">
        <v>106</v>
      </c>
      <c r="C83" s="22">
        <v>32</v>
      </c>
      <c r="D83" s="22">
        <v>22</v>
      </c>
      <c r="E83" s="22">
        <v>23</v>
      </c>
      <c r="F83" s="22">
        <f t="shared" si="19"/>
        <v>25.666666666666668</v>
      </c>
      <c r="G83" s="22">
        <v>16.2</v>
      </c>
      <c r="H83" s="22"/>
      <c r="I83" s="22"/>
      <c r="J83" s="22">
        <f t="shared" si="20"/>
        <v>16.2</v>
      </c>
      <c r="K83" s="22">
        <v>158</v>
      </c>
      <c r="L83" s="22">
        <v>99</v>
      </c>
      <c r="M83" s="22">
        <v>100</v>
      </c>
      <c r="N83" s="22">
        <f t="shared" si="21"/>
        <v>119</v>
      </c>
      <c r="O83" s="23">
        <f t="shared" si="15"/>
        <v>2310</v>
      </c>
      <c r="P83" s="23">
        <f t="shared" si="16"/>
        <v>810</v>
      </c>
      <c r="Q83" s="23">
        <f t="shared" si="17"/>
        <v>595</v>
      </c>
      <c r="R83" s="23">
        <f t="shared" si="18"/>
        <v>3715</v>
      </c>
      <c r="S83" s="31">
        <v>19260.008986928948</v>
      </c>
      <c r="T83" s="34">
        <f t="shared" si="22"/>
        <v>0.1928867220426134</v>
      </c>
    </row>
    <row r="84" spans="1:20" s="17" customFormat="1">
      <c r="A84" s="18">
        <v>82</v>
      </c>
      <c r="B84" s="19" t="s">
        <v>107</v>
      </c>
      <c r="C84" s="14">
        <v>28.563636363636363</v>
      </c>
      <c r="D84" s="14">
        <v>27.272727272727273</v>
      </c>
      <c r="E84" s="14">
        <v>26.2</v>
      </c>
      <c r="F84" s="14">
        <f t="shared" si="19"/>
        <v>27.345454545454544</v>
      </c>
      <c r="G84" s="14">
        <v>16.199999999999996</v>
      </c>
      <c r="H84" s="14"/>
      <c r="I84" s="14"/>
      <c r="J84" s="14">
        <f t="shared" si="20"/>
        <v>16.199999999999996</v>
      </c>
      <c r="K84" s="14">
        <v>104.36363636363636</v>
      </c>
      <c r="L84" s="14">
        <v>99.909090909090907</v>
      </c>
      <c r="M84" s="14">
        <v>131.81818181818181</v>
      </c>
      <c r="N84" s="14">
        <f t="shared" si="21"/>
        <v>112.03030303030302</v>
      </c>
      <c r="O84" s="15">
        <f t="shared" si="15"/>
        <v>2461.090909090909</v>
      </c>
      <c r="P84" s="15">
        <f t="shared" si="16"/>
        <v>809.99999999999977</v>
      </c>
      <c r="Q84" s="15">
        <f t="shared" si="17"/>
        <v>560.15151515151513</v>
      </c>
      <c r="R84" s="15">
        <f t="shared" si="18"/>
        <v>3831.242424242424</v>
      </c>
      <c r="S84" s="32">
        <v>23586.781277294071</v>
      </c>
      <c r="T84" s="34">
        <f t="shared" si="22"/>
        <v>0.16243176121409106</v>
      </c>
    </row>
    <row r="85" spans="1:20">
      <c r="A85" s="20">
        <v>83</v>
      </c>
      <c r="B85" s="21" t="s">
        <v>108</v>
      </c>
      <c r="C85" s="22">
        <v>32</v>
      </c>
      <c r="D85" s="22">
        <v>37</v>
      </c>
      <c r="E85" s="22">
        <v>22</v>
      </c>
      <c r="F85" s="22">
        <f t="shared" si="19"/>
        <v>30.333333333333332</v>
      </c>
      <c r="G85" s="22">
        <v>16.2</v>
      </c>
      <c r="H85" s="22"/>
      <c r="I85" s="22"/>
      <c r="J85" s="22">
        <f t="shared" si="20"/>
        <v>16.2</v>
      </c>
      <c r="K85" s="22">
        <v>99</v>
      </c>
      <c r="L85" s="22">
        <v>100</v>
      </c>
      <c r="M85" s="22">
        <v>135</v>
      </c>
      <c r="N85" s="22">
        <f t="shared" si="21"/>
        <v>111.33333333333333</v>
      </c>
      <c r="O85" s="23">
        <f t="shared" si="15"/>
        <v>2730</v>
      </c>
      <c r="P85" s="23">
        <f t="shared" si="16"/>
        <v>810</v>
      </c>
      <c r="Q85" s="23">
        <f t="shared" si="17"/>
        <v>556.66666666666663</v>
      </c>
      <c r="R85" s="23">
        <f t="shared" si="18"/>
        <v>4096.666666666667</v>
      </c>
      <c r="S85" s="32">
        <v>14859.221229961988</v>
      </c>
      <c r="T85" s="34">
        <f t="shared" si="22"/>
        <v>0.27569861187652206</v>
      </c>
    </row>
    <row r="86" spans="1:20">
      <c r="A86" s="20">
        <v>84</v>
      </c>
      <c r="B86" s="21" t="s">
        <v>109</v>
      </c>
      <c r="C86" s="22">
        <v>32</v>
      </c>
      <c r="D86" s="22">
        <v>22</v>
      </c>
      <c r="E86" s="22">
        <v>23</v>
      </c>
      <c r="F86" s="22">
        <f t="shared" si="19"/>
        <v>25.666666666666668</v>
      </c>
      <c r="G86" s="22">
        <v>16.2</v>
      </c>
      <c r="H86" s="22"/>
      <c r="I86" s="22"/>
      <c r="J86" s="22">
        <f t="shared" si="20"/>
        <v>16.2</v>
      </c>
      <c r="K86" s="22">
        <v>99</v>
      </c>
      <c r="L86" s="22">
        <v>100</v>
      </c>
      <c r="M86" s="22">
        <v>135</v>
      </c>
      <c r="N86" s="22">
        <f t="shared" si="21"/>
        <v>111.33333333333333</v>
      </c>
      <c r="O86" s="23">
        <f t="shared" si="15"/>
        <v>2310</v>
      </c>
      <c r="P86" s="23">
        <f t="shared" si="16"/>
        <v>810</v>
      </c>
      <c r="Q86" s="23">
        <f t="shared" si="17"/>
        <v>556.66666666666663</v>
      </c>
      <c r="R86" s="23">
        <f t="shared" si="18"/>
        <v>3676.6666666666665</v>
      </c>
      <c r="S86" s="32">
        <v>28548.027156237298</v>
      </c>
      <c r="T86" s="34">
        <f t="shared" si="22"/>
        <v>0.12878881775420239</v>
      </c>
    </row>
    <row r="87" spans="1:20">
      <c r="A87" s="20">
        <v>85</v>
      </c>
      <c r="B87" s="21" t="s">
        <v>110</v>
      </c>
      <c r="C87" s="22">
        <v>32</v>
      </c>
      <c r="D87" s="22">
        <v>22</v>
      </c>
      <c r="E87" s="22">
        <v>23</v>
      </c>
      <c r="F87" s="22">
        <f t="shared" si="19"/>
        <v>25.666666666666668</v>
      </c>
      <c r="G87" s="22">
        <v>16.2</v>
      </c>
      <c r="H87" s="22"/>
      <c r="I87" s="22"/>
      <c r="J87" s="22">
        <f t="shared" si="20"/>
        <v>16.2</v>
      </c>
      <c r="K87" s="22">
        <v>158</v>
      </c>
      <c r="L87" s="22">
        <v>99</v>
      </c>
      <c r="M87" s="22">
        <v>100</v>
      </c>
      <c r="N87" s="22">
        <f t="shared" si="21"/>
        <v>119</v>
      </c>
      <c r="O87" s="23">
        <f t="shared" si="15"/>
        <v>2310</v>
      </c>
      <c r="P87" s="23">
        <f t="shared" si="16"/>
        <v>810</v>
      </c>
      <c r="Q87" s="23">
        <f t="shared" si="17"/>
        <v>595</v>
      </c>
      <c r="R87" s="23">
        <f t="shared" si="18"/>
        <v>3715</v>
      </c>
      <c r="S87" s="32">
        <v>18147.957405377951</v>
      </c>
      <c r="T87" s="34">
        <f t="shared" si="22"/>
        <v>0.20470623315983208</v>
      </c>
    </row>
    <row r="88" spans="1:20">
      <c r="A88" s="20">
        <v>86</v>
      </c>
      <c r="B88" s="21" t="s">
        <v>111</v>
      </c>
      <c r="C88" s="22">
        <v>32</v>
      </c>
      <c r="D88" s="22">
        <v>36</v>
      </c>
      <c r="E88" s="22">
        <v>50.2</v>
      </c>
      <c r="F88" s="22">
        <f t="shared" si="19"/>
        <v>39.4</v>
      </c>
      <c r="G88" s="22">
        <v>16.2</v>
      </c>
      <c r="H88" s="22"/>
      <c r="I88" s="22"/>
      <c r="J88" s="22">
        <f t="shared" si="20"/>
        <v>16.2</v>
      </c>
      <c r="K88" s="22">
        <v>99</v>
      </c>
      <c r="L88" s="22">
        <v>100</v>
      </c>
      <c r="M88" s="22">
        <v>135</v>
      </c>
      <c r="N88" s="22">
        <f t="shared" si="21"/>
        <v>111.33333333333333</v>
      </c>
      <c r="O88" s="23">
        <f t="shared" si="15"/>
        <v>3546</v>
      </c>
      <c r="P88" s="23">
        <f t="shared" si="16"/>
        <v>810</v>
      </c>
      <c r="Q88" s="23">
        <f t="shared" si="17"/>
        <v>556.66666666666663</v>
      </c>
      <c r="R88" s="23">
        <f t="shared" si="18"/>
        <v>4912.666666666667</v>
      </c>
      <c r="S88" s="32">
        <v>35364.670446722295</v>
      </c>
      <c r="T88" s="34">
        <f t="shared" si="22"/>
        <v>0.13891453262848058</v>
      </c>
    </row>
    <row r="89" spans="1:20">
      <c r="A89" s="20">
        <v>87</v>
      </c>
      <c r="B89" s="21" t="s">
        <v>112</v>
      </c>
      <c r="C89" s="22">
        <v>32</v>
      </c>
      <c r="D89" s="22">
        <v>22</v>
      </c>
      <c r="E89" s="22">
        <v>23</v>
      </c>
      <c r="F89" s="22">
        <f t="shared" si="19"/>
        <v>25.666666666666668</v>
      </c>
      <c r="G89" s="22">
        <v>16.2</v>
      </c>
      <c r="H89" s="22"/>
      <c r="I89" s="22"/>
      <c r="J89" s="22">
        <f t="shared" si="20"/>
        <v>16.2</v>
      </c>
      <c r="K89" s="22">
        <v>99</v>
      </c>
      <c r="L89" s="22">
        <v>100</v>
      </c>
      <c r="M89" s="22">
        <v>135</v>
      </c>
      <c r="N89" s="22">
        <f t="shared" si="21"/>
        <v>111.33333333333333</v>
      </c>
      <c r="O89" s="23">
        <f t="shared" si="15"/>
        <v>2310</v>
      </c>
      <c r="P89" s="23">
        <f t="shared" si="16"/>
        <v>810</v>
      </c>
      <c r="Q89" s="23">
        <f t="shared" si="17"/>
        <v>556.66666666666663</v>
      </c>
      <c r="R89" s="23">
        <f t="shared" si="18"/>
        <v>3676.6666666666665</v>
      </c>
      <c r="S89" s="32">
        <v>24059.351081443627</v>
      </c>
      <c r="T89" s="34">
        <f t="shared" si="22"/>
        <v>0.15281653500215919</v>
      </c>
    </row>
    <row r="90" spans="1:20">
      <c r="A90" s="20">
        <v>88</v>
      </c>
      <c r="B90" s="21" t="s">
        <v>113</v>
      </c>
      <c r="C90" s="22">
        <v>22</v>
      </c>
      <c r="D90" s="22">
        <v>23</v>
      </c>
      <c r="E90" s="22">
        <v>25</v>
      </c>
      <c r="F90" s="22">
        <f t="shared" si="19"/>
        <v>23.333333333333332</v>
      </c>
      <c r="G90" s="22">
        <v>16.2</v>
      </c>
      <c r="H90" s="22"/>
      <c r="I90" s="22"/>
      <c r="J90" s="22">
        <f t="shared" si="20"/>
        <v>16.2</v>
      </c>
      <c r="K90" s="22">
        <v>99</v>
      </c>
      <c r="L90" s="22">
        <v>100</v>
      </c>
      <c r="M90" s="22">
        <v>135</v>
      </c>
      <c r="N90" s="22">
        <f t="shared" si="21"/>
        <v>111.33333333333333</v>
      </c>
      <c r="O90" s="23">
        <f t="shared" si="15"/>
        <v>2100</v>
      </c>
      <c r="P90" s="23">
        <f t="shared" si="16"/>
        <v>810</v>
      </c>
      <c r="Q90" s="23">
        <f t="shared" si="17"/>
        <v>556.66666666666663</v>
      </c>
      <c r="R90" s="23">
        <f t="shared" si="18"/>
        <v>3466.6666666666665</v>
      </c>
      <c r="S90" s="32">
        <v>27436.89885067039</v>
      </c>
      <c r="T90" s="34">
        <f t="shared" si="22"/>
        <v>0.12635052837183028</v>
      </c>
    </row>
    <row r="91" spans="1:20">
      <c r="A91" s="20">
        <v>89</v>
      </c>
      <c r="B91" s="21" t="s">
        <v>114</v>
      </c>
      <c r="C91" s="22">
        <v>22</v>
      </c>
      <c r="D91" s="22">
        <v>23</v>
      </c>
      <c r="E91" s="22">
        <v>25</v>
      </c>
      <c r="F91" s="22">
        <f t="shared" si="19"/>
        <v>23.333333333333332</v>
      </c>
      <c r="G91" s="22">
        <v>16.2</v>
      </c>
      <c r="H91" s="22"/>
      <c r="I91" s="22"/>
      <c r="J91" s="22">
        <f t="shared" si="20"/>
        <v>16.2</v>
      </c>
      <c r="K91" s="22">
        <v>99</v>
      </c>
      <c r="L91" s="22">
        <v>100</v>
      </c>
      <c r="M91" s="22">
        <v>135</v>
      </c>
      <c r="N91" s="22">
        <f t="shared" si="21"/>
        <v>111.33333333333333</v>
      </c>
      <c r="O91" s="23">
        <f t="shared" si="15"/>
        <v>2100</v>
      </c>
      <c r="P91" s="23">
        <f t="shared" si="16"/>
        <v>810</v>
      </c>
      <c r="Q91" s="23">
        <f t="shared" si="17"/>
        <v>556.66666666666663</v>
      </c>
      <c r="R91" s="23">
        <f t="shared" si="18"/>
        <v>3466.6666666666665</v>
      </c>
      <c r="S91" s="32">
        <v>19729.594598456282</v>
      </c>
      <c r="T91" s="34">
        <f t="shared" si="22"/>
        <v>0.17570896600875477</v>
      </c>
    </row>
    <row r="92" spans="1:20">
      <c r="A92" s="20">
        <v>90</v>
      </c>
      <c r="B92" s="21" t="s">
        <v>115</v>
      </c>
      <c r="C92" s="22">
        <v>22</v>
      </c>
      <c r="D92" s="22">
        <v>23</v>
      </c>
      <c r="E92" s="22">
        <v>25</v>
      </c>
      <c r="F92" s="22">
        <f t="shared" si="19"/>
        <v>23.333333333333332</v>
      </c>
      <c r="G92" s="22">
        <v>16.2</v>
      </c>
      <c r="H92" s="22"/>
      <c r="I92" s="22"/>
      <c r="J92" s="22">
        <f t="shared" si="20"/>
        <v>16.2</v>
      </c>
      <c r="K92" s="22">
        <v>99</v>
      </c>
      <c r="L92" s="22">
        <v>100</v>
      </c>
      <c r="M92" s="22">
        <v>135</v>
      </c>
      <c r="N92" s="22">
        <f t="shared" si="21"/>
        <v>111.33333333333333</v>
      </c>
      <c r="O92" s="23">
        <f t="shared" si="15"/>
        <v>2100</v>
      </c>
      <c r="P92" s="23">
        <f t="shared" si="16"/>
        <v>810</v>
      </c>
      <c r="Q92" s="23">
        <f t="shared" si="17"/>
        <v>556.66666666666663</v>
      </c>
      <c r="R92" s="23">
        <f t="shared" si="18"/>
        <v>3466.6666666666665</v>
      </c>
      <c r="S92" s="32">
        <v>33636.086108908275</v>
      </c>
      <c r="T92" s="34">
        <f t="shared" si="22"/>
        <v>0.10306391342447374</v>
      </c>
    </row>
    <row r="93" spans="1:20">
      <c r="A93" s="20">
        <v>91</v>
      </c>
      <c r="B93" s="21" t="s">
        <v>116</v>
      </c>
      <c r="C93" s="22">
        <v>44.2</v>
      </c>
      <c r="D93" s="22">
        <v>46</v>
      </c>
      <c r="E93" s="22">
        <v>22</v>
      </c>
      <c r="F93" s="22">
        <f t="shared" si="19"/>
        <v>37.4</v>
      </c>
      <c r="G93" s="22">
        <v>16.2</v>
      </c>
      <c r="H93" s="22"/>
      <c r="I93" s="22"/>
      <c r="J93" s="22">
        <f t="shared" si="20"/>
        <v>16.2</v>
      </c>
      <c r="K93" s="22">
        <v>99</v>
      </c>
      <c r="L93" s="22">
        <v>100</v>
      </c>
      <c r="M93" s="22">
        <v>135</v>
      </c>
      <c r="N93" s="22">
        <f t="shared" si="21"/>
        <v>111.33333333333333</v>
      </c>
      <c r="O93" s="23">
        <f t="shared" si="15"/>
        <v>3366</v>
      </c>
      <c r="P93" s="23">
        <f t="shared" si="16"/>
        <v>810</v>
      </c>
      <c r="Q93" s="23">
        <f t="shared" si="17"/>
        <v>556.66666666666663</v>
      </c>
      <c r="R93" s="23">
        <f t="shared" si="18"/>
        <v>4732.666666666667</v>
      </c>
      <c r="S93" s="32">
        <v>28029.859224963253</v>
      </c>
      <c r="T93" s="34">
        <f t="shared" si="22"/>
        <v>0.16884375439359245</v>
      </c>
    </row>
    <row r="94" spans="1:20">
      <c r="A94" s="20">
        <v>92</v>
      </c>
      <c r="B94" s="21" t="s">
        <v>117</v>
      </c>
      <c r="C94" s="22">
        <v>22</v>
      </c>
      <c r="D94" s="22">
        <v>23</v>
      </c>
      <c r="E94" s="22">
        <v>25</v>
      </c>
      <c r="F94" s="22">
        <f t="shared" si="19"/>
        <v>23.333333333333332</v>
      </c>
      <c r="G94" s="22">
        <v>16.2</v>
      </c>
      <c r="H94" s="22"/>
      <c r="I94" s="22"/>
      <c r="J94" s="22">
        <f t="shared" si="20"/>
        <v>16.2</v>
      </c>
      <c r="K94" s="22">
        <v>99</v>
      </c>
      <c r="L94" s="22">
        <v>100</v>
      </c>
      <c r="M94" s="22">
        <v>135</v>
      </c>
      <c r="N94" s="22">
        <f t="shared" si="21"/>
        <v>111.33333333333333</v>
      </c>
      <c r="O94" s="23">
        <f t="shared" si="15"/>
        <v>2100</v>
      </c>
      <c r="P94" s="23">
        <f t="shared" si="16"/>
        <v>810</v>
      </c>
      <c r="Q94" s="23">
        <f t="shared" si="17"/>
        <v>556.66666666666663</v>
      </c>
      <c r="R94" s="23">
        <f t="shared" si="18"/>
        <v>3466.6666666666665</v>
      </c>
      <c r="S94" s="32">
        <v>20039.081153999319</v>
      </c>
      <c r="T94" s="34">
        <f t="shared" si="22"/>
        <v>0.17299529055376889</v>
      </c>
    </row>
    <row r="95" spans="1:20">
      <c r="A95" s="20">
        <v>93</v>
      </c>
      <c r="B95" s="21" t="s">
        <v>118</v>
      </c>
      <c r="C95" s="22">
        <v>22</v>
      </c>
      <c r="D95" s="22">
        <v>23</v>
      </c>
      <c r="E95" s="22">
        <v>25</v>
      </c>
      <c r="F95" s="22">
        <f t="shared" si="19"/>
        <v>23.333333333333332</v>
      </c>
      <c r="G95" s="22">
        <v>16.2</v>
      </c>
      <c r="H95" s="22"/>
      <c r="I95" s="22"/>
      <c r="J95" s="22">
        <f t="shared" si="20"/>
        <v>16.2</v>
      </c>
      <c r="K95" s="22">
        <v>99</v>
      </c>
      <c r="L95" s="22">
        <v>100</v>
      </c>
      <c r="M95" s="22">
        <v>135</v>
      </c>
      <c r="N95" s="22">
        <f t="shared" si="21"/>
        <v>111.33333333333333</v>
      </c>
      <c r="O95" s="23">
        <f t="shared" si="15"/>
        <v>2100</v>
      </c>
      <c r="P95" s="23">
        <f t="shared" si="16"/>
        <v>810</v>
      </c>
      <c r="Q95" s="23">
        <f t="shared" si="17"/>
        <v>556.66666666666663</v>
      </c>
      <c r="R95" s="23">
        <f t="shared" si="18"/>
        <v>3466.6666666666665</v>
      </c>
      <c r="S95" s="32">
        <v>21951.102725704583</v>
      </c>
      <c r="T95" s="34">
        <f t="shared" si="22"/>
        <v>0.1579267661395081</v>
      </c>
    </row>
  </sheetData>
  <autoFilter ref="A1:T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модель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iashunskii</cp:lastModifiedBy>
  <dcterms:created xsi:type="dcterms:W3CDTF">2020-05-09T14:55:00Z</dcterms:created>
  <dcterms:modified xsi:type="dcterms:W3CDTF">2020-05-13T13:20:55Z</dcterms:modified>
</cp:coreProperties>
</file>