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W FE\ИССЛ ПАРАЗИТЫ\Каждый 10\"/>
    </mc:Choice>
  </mc:AlternateContent>
  <xr:revisionPtr revIDLastSave="0" documentId="8_{8BCFD22E-F86A-40E5-BA3F-715CBB73BD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се потоки" sheetId="2" r:id="rId1"/>
  </sheets>
  <externalReferences>
    <externalReference r:id="rId2"/>
    <externalReference r:id="rId3"/>
  </externalReferences>
  <definedNames>
    <definedName name="_xlnm._FilterDatabase" localSheetId="0" hidden="1">'все потоки'!$A$1:$I$94</definedName>
    <definedName name="А1" localSheetId="0">#REF!</definedName>
    <definedName name="А1">#REF!</definedName>
    <definedName name="вх_таб" localSheetId="0">#REF!</definedName>
    <definedName name="вх_таб">#REF!</definedName>
    <definedName name="ГОД" localSheetId="0">#REF!</definedName>
    <definedName name="ГОД">#REF!</definedName>
    <definedName name="ГОРОД" localSheetId="0">[1]ПАРАМ1!#REF!</definedName>
    <definedName name="ГОРОД">[1]ПАРАМ1!#REF!</definedName>
    <definedName name="Дальневосточный_федеральный_округ" localSheetId="0">#REF!</definedName>
    <definedName name="Дальневосточный_федеральный_округ">#REF!</definedName>
    <definedName name="ДФО" localSheetId="0">#REF!</definedName>
    <definedName name="ДФО">#REF!</definedName>
    <definedName name="катпос" localSheetId="0">[1]ПАРАМ1!#REF!</definedName>
    <definedName name="катпос">[1]ПАРАМ1!#REF!</definedName>
    <definedName name="квартал" localSheetId="0">#REF!</definedName>
    <definedName name="квартал">#REF!</definedName>
    <definedName name="НОВЫЙ" localSheetId="0">[2]ПАРАМ1!#REF!</definedName>
    <definedName name="НОВЫЙ">[2]ПАРАМ1!#REF!</definedName>
    <definedName name="пер_отч" localSheetId="0">#REF!</definedName>
    <definedName name="пер_отч">#REF!</definedName>
    <definedName name="Период" localSheetId="0">#REF!</definedName>
    <definedName name="Период">#REF!</definedName>
    <definedName name="Приволжский_федеральный_округ" localSheetId="0">#REF!</definedName>
    <definedName name="Приволжский_федеральный_округ">#REF!</definedName>
    <definedName name="_xlnm.Recorder" localSheetId="0">#REF!</definedName>
    <definedName name="_xlnm.Recorder">#REF!</definedName>
    <definedName name="Российская_Федерация" localSheetId="0">#REF!</definedName>
    <definedName name="Российская_Федерация">#REF!</definedName>
    <definedName name="Северо_Западный_федеральный_округ" localSheetId="0">#REF!</definedName>
    <definedName name="Северо_Западный_федеральный_округ">#REF!</definedName>
    <definedName name="Сибирский_федеральный_округ" localSheetId="0">#REF!</definedName>
    <definedName name="Сибирский_федеральный_округ">#REF!</definedName>
    <definedName name="След_дата" localSheetId="0">#REF!</definedName>
    <definedName name="След_дата">#REF!</definedName>
    <definedName name="Уральский_федеральный_округ" localSheetId="0">#REF!</definedName>
    <definedName name="Уральский_федеральный_округ">#REF!</definedName>
    <definedName name="Центральный_федеральный_округ" localSheetId="0">#REF!</definedName>
    <definedName name="Центральный_федеральный_округ">#REF!</definedName>
    <definedName name="Южный_федеральный_округ" localSheetId="0">#REF!</definedName>
    <definedName name="Южный_федеральный_округ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2" l="1"/>
  <c r="G62" i="2" s="1"/>
  <c r="H61" i="2"/>
  <c r="G61" i="2" s="1"/>
  <c r="I83" i="2"/>
  <c r="I72" i="2"/>
  <c r="I65" i="2"/>
  <c r="I50" i="2"/>
  <c r="I42" i="2"/>
  <c r="I33" i="2"/>
  <c r="I22" i="2"/>
  <c r="I3" i="2"/>
  <c r="I2" i="2"/>
  <c r="I48" i="2"/>
  <c r="H48" i="2"/>
  <c r="G48" i="2" s="1"/>
  <c r="I52" i="2"/>
  <c r="H52" i="2"/>
  <c r="G52" i="2" s="1"/>
  <c r="I26" i="2"/>
  <c r="H26" i="2"/>
  <c r="G26" i="2" s="1"/>
  <c r="I56" i="2"/>
  <c r="H56" i="2"/>
  <c r="G56" i="2" s="1"/>
  <c r="I43" i="2"/>
  <c r="H43" i="2"/>
  <c r="G43" i="2" s="1"/>
  <c r="I44" i="2"/>
  <c r="H44" i="2"/>
  <c r="G44" i="2" s="1"/>
  <c r="I35" i="2"/>
  <c r="H35" i="2"/>
  <c r="G35" i="2" s="1"/>
  <c r="I53" i="2"/>
  <c r="H53" i="2"/>
  <c r="G53" i="2" s="1"/>
  <c r="I58" i="2"/>
  <c r="H58" i="2"/>
  <c r="G58" i="2" s="1"/>
  <c r="I74" i="2"/>
  <c r="H74" i="2"/>
  <c r="G74" i="2" s="1"/>
  <c r="I55" i="2"/>
  <c r="H55" i="2"/>
  <c r="G55" i="2" s="1"/>
  <c r="H83" i="2"/>
  <c r="G83" i="2" s="1"/>
  <c r="I45" i="2"/>
  <c r="H45" i="2"/>
  <c r="G45" i="2" s="1"/>
  <c r="I17" i="2"/>
  <c r="H17" i="2"/>
  <c r="G17" i="2" s="1"/>
  <c r="I75" i="2"/>
  <c r="H75" i="2"/>
  <c r="G75" i="2" s="1"/>
  <c r="I5" i="2"/>
  <c r="H5" i="2"/>
  <c r="G5" i="2" s="1"/>
  <c r="I27" i="2"/>
  <c r="H27" i="2"/>
  <c r="G27" i="2" s="1"/>
  <c r="I23" i="2"/>
  <c r="H23" i="2"/>
  <c r="G23" i="2" s="1"/>
  <c r="I8" i="2"/>
  <c r="H8" i="2"/>
  <c r="G8" i="2" s="1"/>
  <c r="I57" i="2"/>
  <c r="H57" i="2"/>
  <c r="G57" i="2" s="1"/>
  <c r="I24" i="2"/>
  <c r="H24" i="2"/>
  <c r="G24" i="2" s="1"/>
  <c r="I64" i="2"/>
  <c r="H64" i="2"/>
  <c r="G64" i="2" s="1"/>
  <c r="H72" i="2"/>
  <c r="G72" i="2" s="1"/>
  <c r="I61" i="2"/>
  <c r="I49" i="2"/>
  <c r="H49" i="2"/>
  <c r="G49" i="2" s="1"/>
  <c r="I51" i="2"/>
  <c r="H51" i="2"/>
  <c r="G51" i="2" s="1"/>
  <c r="I66" i="2"/>
  <c r="H66" i="2"/>
  <c r="G66" i="2" s="1"/>
  <c r="I84" i="2"/>
  <c r="H84" i="2"/>
  <c r="G84" i="2" s="1"/>
  <c r="I34" i="2"/>
  <c r="H34" i="2"/>
  <c r="G34" i="2" s="1"/>
  <c r="H65" i="2"/>
  <c r="G65" i="2" s="1"/>
  <c r="I11" i="2"/>
  <c r="H11" i="2"/>
  <c r="G11" i="2" s="1"/>
  <c r="I10" i="2"/>
  <c r="H10" i="2"/>
  <c r="G10" i="2" s="1"/>
  <c r="I14" i="2"/>
  <c r="H14" i="2"/>
  <c r="G14" i="2" s="1"/>
  <c r="I31" i="2"/>
  <c r="H31" i="2"/>
  <c r="G31" i="2" s="1"/>
  <c r="I86" i="2"/>
  <c r="H86" i="2"/>
  <c r="G86" i="2" s="1"/>
  <c r="I54" i="2"/>
  <c r="H54" i="2"/>
  <c r="G54" i="2" s="1"/>
  <c r="I7" i="2"/>
  <c r="H7" i="2"/>
  <c r="G7" i="2" s="1"/>
  <c r="I79" i="2"/>
  <c r="H79" i="2"/>
  <c r="G79" i="2" s="1"/>
  <c r="I63" i="2"/>
  <c r="H63" i="2"/>
  <c r="G63" i="2" s="1"/>
  <c r="I73" i="2"/>
  <c r="H73" i="2"/>
  <c r="G73" i="2" s="1"/>
  <c r="I76" i="2"/>
  <c r="H76" i="2"/>
  <c r="G76" i="2" s="1"/>
  <c r="I40" i="2"/>
  <c r="H40" i="2"/>
  <c r="G40" i="2" s="1"/>
  <c r="I38" i="2"/>
  <c r="H38" i="2"/>
  <c r="G38" i="2" s="1"/>
  <c r="I89" i="2"/>
  <c r="H89" i="2"/>
  <c r="G89" i="2" s="1"/>
  <c r="H50" i="2"/>
  <c r="G50" i="2" s="1"/>
  <c r="I71" i="2"/>
  <c r="H71" i="2"/>
  <c r="G71" i="2" s="1"/>
  <c r="I59" i="2"/>
  <c r="H59" i="2"/>
  <c r="G59" i="2" s="1"/>
  <c r="I39" i="2"/>
  <c r="H39" i="2"/>
  <c r="G39" i="2" s="1"/>
  <c r="I46" i="2"/>
  <c r="H46" i="2"/>
  <c r="G46" i="2" s="1"/>
  <c r="I4" i="2"/>
  <c r="H4" i="2"/>
  <c r="G4" i="2" s="1"/>
  <c r="I47" i="2"/>
  <c r="H47" i="2"/>
  <c r="G47" i="2" s="1"/>
  <c r="I6" i="2"/>
  <c r="H6" i="2"/>
  <c r="G6" i="2" s="1"/>
  <c r="H42" i="2"/>
  <c r="G42" i="2" s="1"/>
  <c r="I20" i="2"/>
  <c r="H20" i="2"/>
  <c r="G20" i="2" s="1"/>
  <c r="I32" i="2"/>
  <c r="H32" i="2"/>
  <c r="G32" i="2" s="1"/>
  <c r="I30" i="2"/>
  <c r="H30" i="2"/>
  <c r="G30" i="2" s="1"/>
  <c r="I12" i="2"/>
  <c r="H12" i="2"/>
  <c r="G12" i="2" s="1"/>
  <c r="I88" i="2"/>
  <c r="H88" i="2"/>
  <c r="G88" i="2" s="1"/>
  <c r="I85" i="2"/>
  <c r="H85" i="2"/>
  <c r="G85" i="2" s="1"/>
  <c r="I93" i="2"/>
  <c r="H93" i="2"/>
  <c r="G93" i="2" s="1"/>
  <c r="I16" i="2"/>
  <c r="H16" i="2"/>
  <c r="G16" i="2" s="1"/>
  <c r="H33" i="2"/>
  <c r="G33" i="2" s="1"/>
  <c r="I60" i="2"/>
  <c r="H60" i="2"/>
  <c r="G60" i="2" s="1"/>
  <c r="I78" i="2"/>
  <c r="H78" i="2"/>
  <c r="G78" i="2" s="1"/>
  <c r="I87" i="2"/>
  <c r="H87" i="2"/>
  <c r="G87" i="2" s="1"/>
  <c r="I82" i="2"/>
  <c r="H82" i="2"/>
  <c r="G82" i="2" s="1"/>
  <c r="I18" i="2"/>
  <c r="H18" i="2"/>
  <c r="G18" i="2" s="1"/>
  <c r="I81" i="2"/>
  <c r="H81" i="2"/>
  <c r="G81" i="2" s="1"/>
  <c r="I15" i="2"/>
  <c r="H15" i="2"/>
  <c r="G15" i="2" s="1"/>
  <c r="I37" i="2"/>
  <c r="H37" i="2"/>
  <c r="G37" i="2" s="1"/>
  <c r="I94" i="2"/>
  <c r="H94" i="2"/>
  <c r="G94" i="2" s="1"/>
  <c r="I41" i="2"/>
  <c r="H41" i="2"/>
  <c r="G41" i="2" s="1"/>
  <c r="H22" i="2"/>
  <c r="G22" i="2" s="1"/>
  <c r="I77" i="2"/>
  <c r="H77" i="2"/>
  <c r="G77" i="2" s="1"/>
  <c r="I28" i="2"/>
  <c r="H28" i="2"/>
  <c r="G28" i="2" s="1"/>
  <c r="I67" i="2"/>
  <c r="H67" i="2"/>
  <c r="G67" i="2" s="1"/>
  <c r="I19" i="2"/>
  <c r="H19" i="2"/>
  <c r="G19" i="2" s="1"/>
  <c r="I62" i="2"/>
  <c r="I70" i="2"/>
  <c r="H70" i="2"/>
  <c r="G70" i="2" s="1"/>
  <c r="I80" i="2"/>
  <c r="H80" i="2"/>
  <c r="G80" i="2" s="1"/>
  <c r="I36" i="2"/>
  <c r="H36" i="2"/>
  <c r="G36" i="2" s="1"/>
  <c r="I90" i="2"/>
  <c r="H90" i="2"/>
  <c r="G90" i="2" s="1"/>
  <c r="I92" i="2"/>
  <c r="H92" i="2"/>
  <c r="G92" i="2" s="1"/>
  <c r="I91" i="2"/>
  <c r="H91" i="2"/>
  <c r="G91" i="2" s="1"/>
  <c r="I9" i="2"/>
  <c r="H9" i="2"/>
  <c r="G9" i="2" s="1"/>
  <c r="I13" i="2"/>
  <c r="H13" i="2"/>
  <c r="G13" i="2" s="1"/>
  <c r="I68" i="2"/>
  <c r="H68" i="2"/>
  <c r="G68" i="2" s="1"/>
  <c r="I25" i="2"/>
  <c r="H25" i="2"/>
  <c r="G25" i="2" s="1"/>
  <c r="I69" i="2"/>
  <c r="H69" i="2"/>
  <c r="G69" i="2" s="1"/>
  <c r="C29" i="2"/>
  <c r="I29" i="2" s="1"/>
  <c r="I21" i="2"/>
  <c r="H21" i="2"/>
  <c r="G21" i="2" s="1"/>
  <c r="H3" i="2"/>
  <c r="G3" i="2" s="1"/>
  <c r="H2" i="2"/>
  <c r="G2" i="2" s="1"/>
  <c r="H29" i="2" l="1"/>
  <c r="G29" i="2" s="1"/>
</calcChain>
</file>

<file path=xl/sharedStrings.xml><?xml version="1.0" encoding="utf-8"?>
<sst xmlns="http://schemas.openxmlformats.org/spreadsheetml/2006/main" count="102" uniqueCount="102">
  <si>
    <t>№</t>
  </si>
  <si>
    <t>регион</t>
  </si>
  <si>
    <t>рабочая сила - граждане РФ, тыс.</t>
  </si>
  <si>
    <t xml:space="preserve">рабочая сила - "оседлые" мигранты, тыс. </t>
  </si>
  <si>
    <t>трудовые мигранты, первично поставленные на учет в 2019 г., тыс.</t>
  </si>
  <si>
    <t>трудовые мигранты, первично поставленные на учет в 2019 г., %</t>
  </si>
  <si>
    <t>доля трудовых мигрантов в общем числе трудоспособного населения</t>
  </si>
  <si>
    <t>сколько граждан среди коренного населения РФ приходится на 1 трудового мигранта</t>
  </si>
  <si>
    <t>Российская Федерация</t>
  </si>
  <si>
    <t>Центральный федеральный округ</t>
  </si>
  <si>
    <t>г. Москва</t>
  </si>
  <si>
    <t>г. Санкт-Петербург и ЛО</t>
  </si>
  <si>
    <t>Ямало-Ненецкий авт.округ</t>
  </si>
  <si>
    <t>Ненецкий авт.округ</t>
  </si>
  <si>
    <t>Ханты-Мансийский авт.округ</t>
  </si>
  <si>
    <t>Московская область</t>
  </si>
  <si>
    <t>Калужская область</t>
  </si>
  <si>
    <t>Магаданская область</t>
  </si>
  <si>
    <t>Сахалинская область</t>
  </si>
  <si>
    <t>Амурская область</t>
  </si>
  <si>
    <t>Республика Крым</t>
  </si>
  <si>
    <t>Новосибирская область</t>
  </si>
  <si>
    <t>Тюменская область без авт. округов</t>
  </si>
  <si>
    <t>Самарская область</t>
  </si>
  <si>
    <t>Тульская область</t>
  </si>
  <si>
    <t>Свердловская область</t>
  </si>
  <si>
    <t>Калининградская область</t>
  </si>
  <si>
    <t>Красноярский край</t>
  </si>
  <si>
    <t xml:space="preserve">Северо-Западный федеральный округ </t>
  </si>
  <si>
    <t>г. Севастополь</t>
  </si>
  <si>
    <t>Чукотский авт.округ</t>
  </si>
  <si>
    <t>Краснодарский край</t>
  </si>
  <si>
    <t>Рязанская область</t>
  </si>
  <si>
    <t>Омская область</t>
  </si>
  <si>
    <t>Тверская область</t>
  </si>
  <si>
    <t>Томская область</t>
  </si>
  <si>
    <t>Камчатский край</t>
  </si>
  <si>
    <t>Иркутская область</t>
  </si>
  <si>
    <t>Оренбургская область</t>
  </si>
  <si>
    <t>Южный федеральный округ</t>
  </si>
  <si>
    <t>Смоленская область</t>
  </si>
  <si>
    <t>Еврейская авт.область</t>
  </si>
  <si>
    <t>Республика Саха (Якутия)</t>
  </si>
  <si>
    <t>Приморский край</t>
  </si>
  <si>
    <t>Липецкая область</t>
  </si>
  <si>
    <t>Мурманская область</t>
  </si>
  <si>
    <t>Псковская область</t>
  </si>
  <si>
    <t>Ярославская область</t>
  </si>
  <si>
    <t>Северо-Кавказский федеральный округ</t>
  </si>
  <si>
    <t>Владимирская область</t>
  </si>
  <si>
    <t>Республика Северная Осетия-Алания</t>
  </si>
  <si>
    <t>Белгородская область</t>
  </si>
  <si>
    <t>Карачаево-Черкесская Республика</t>
  </si>
  <si>
    <t>Волгоградская область</t>
  </si>
  <si>
    <t>Нижегородская область</t>
  </si>
  <si>
    <t>Челябинская область</t>
  </si>
  <si>
    <t>Приволжский федеральный округ</t>
  </si>
  <si>
    <t>Хабаровский край</t>
  </si>
  <si>
    <t>Астраханская область</t>
  </si>
  <si>
    <t>Ростовская область</t>
  </si>
  <si>
    <t>Алтайский край</t>
  </si>
  <si>
    <t>Республика Алтай</t>
  </si>
  <si>
    <t>Саратовская область</t>
  </si>
  <si>
    <t>Кемеровская область</t>
  </si>
  <si>
    <t>Воронежская область</t>
  </si>
  <si>
    <t>Республика Татарстан</t>
  </si>
  <si>
    <t>Забайкальский край</t>
  </si>
  <si>
    <t>Новгородская область</t>
  </si>
  <si>
    <t>Орловская область</t>
  </si>
  <si>
    <t>Костромская область</t>
  </si>
  <si>
    <t>Курская область</t>
  </si>
  <si>
    <t>Уральский федеральный округ</t>
  </si>
  <si>
    <t>Республика Адыгея (Адыгея)</t>
  </si>
  <si>
    <t>Республика Бурятия</t>
  </si>
  <si>
    <t>Курганская область</t>
  </si>
  <si>
    <t>Республика Башкортостан</t>
  </si>
  <si>
    <t>Ставропольский край</t>
  </si>
  <si>
    <t>Пензенская область</t>
  </si>
  <si>
    <t>Сибирский федеральный округ</t>
  </si>
  <si>
    <t>Ульяновская область</t>
  </si>
  <si>
    <t>Республика Коми</t>
  </si>
  <si>
    <t>Пермский край</t>
  </si>
  <si>
    <t>Ивановская область</t>
  </si>
  <si>
    <t>Республика Карелия</t>
  </si>
  <si>
    <t>Вологодская область</t>
  </si>
  <si>
    <t>Брянская область</t>
  </si>
  <si>
    <t>Республика Хакасия</t>
  </si>
  <si>
    <t>Тамбовская область</t>
  </si>
  <si>
    <t>Кабардино-Балкарская Республика</t>
  </si>
  <si>
    <t>Дальневосточный федеральный округ</t>
  </si>
  <si>
    <t>Удмуртская Республика</t>
  </si>
  <si>
    <t>Республика Тыва</t>
  </si>
  <si>
    <t>Кировская область</t>
  </si>
  <si>
    <t>Республика Мордовия</t>
  </si>
  <si>
    <t>Республика Калмыкия</t>
  </si>
  <si>
    <t>Республика Ингушетия</t>
  </si>
  <si>
    <t>Республика Дагестан</t>
  </si>
  <si>
    <t>Чувашская Республика</t>
  </si>
  <si>
    <t>Архангельская область</t>
  </si>
  <si>
    <t>Республика Марий Эл</t>
  </si>
  <si>
    <t xml:space="preserve">Чеченская Республика </t>
  </si>
  <si>
    <t>сумма 3х компонент, тыс.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</si>
</sst>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-* #,##0.00_р_._-;\-* #,##0.00_р_._-;_-* &quot;-&quot;??_р_._-;_-@_-"/>
    <numFmt numFmtId="172" formatCode="0.0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color indexed="22"/>
      <name val="System"/>
      <family val="2"/>
      <charset val="204"/>
    </font>
    <font>
      <sz val="18"/>
      <color indexed="22"/>
      <name val="System"/>
      <family val="2"/>
      <charset val="204"/>
    </font>
    <font>
      <sz val="8"/>
      <color indexed="22"/>
      <name val="System"/>
      <family val="2"/>
      <charset val="204"/>
    </font>
    <font>
      <i/>
      <sz val="12"/>
      <color indexed="22"/>
      <name val="System"/>
      <family val="2"/>
      <charset val="204"/>
    </font>
    <font>
      <sz val="12"/>
      <color indexed="22"/>
      <name val="Times New Roman"/>
      <family val="1"/>
      <charset val="204"/>
    </font>
    <font>
      <sz val="18"/>
      <color indexed="22"/>
      <name val="Times New Roman"/>
      <family val="1"/>
      <charset val="204"/>
    </font>
    <font>
      <sz val="8"/>
      <color indexed="22"/>
      <name val="Times New Roman"/>
      <family val="1"/>
      <charset val="204"/>
    </font>
    <font>
      <i/>
      <sz val="12"/>
      <color indexed="22"/>
      <name val="Times New Roman"/>
      <family val="1"/>
      <charset val="204"/>
    </font>
    <font>
      <b/>
      <sz val="18"/>
      <color indexed="22"/>
      <name val="System"/>
      <family val="2"/>
      <charset val="204"/>
    </font>
    <font>
      <b/>
      <sz val="12"/>
      <color indexed="22"/>
      <name val="System"/>
      <family val="2"/>
      <charset val="204"/>
    </font>
    <font>
      <sz val="10"/>
      <name val="Courier New Cyr"/>
      <charset val="204"/>
    </font>
    <font>
      <sz val="10"/>
      <name val="Arial"/>
    </font>
    <font>
      <sz val="6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2" fillId="0" borderId="0"/>
    <xf numFmtId="168" fontId="2" fillId="0" borderId="0"/>
    <xf numFmtId="169" fontId="2" fillId="0" borderId="0"/>
    <xf numFmtId="170" fontId="2" fillId="0" borderId="0"/>
    <xf numFmtId="0" fontId="9" fillId="0" borderId="0" applyProtection="0"/>
    <xf numFmtId="0" fontId="10" fillId="0" borderId="0" applyProtection="0"/>
    <xf numFmtId="0" fontId="11" fillId="0" borderId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0" applyProtection="0"/>
    <xf numFmtId="2" fontId="9" fillId="0" borderId="0" applyProtection="0"/>
    <xf numFmtId="0" fontId="17" fillId="0" borderId="0" applyProtection="0"/>
    <xf numFmtId="0" fontId="18" fillId="0" borderId="0" applyProtection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/>
    <xf numFmtId="0" fontId="9" fillId="0" borderId="1" applyProtection="0"/>
    <xf numFmtId="0" fontId="1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left" vertical="center"/>
    </xf>
    <xf numFmtId="1" fontId="8" fillId="0" borderId="0" xfId="3" applyNumberFormat="1" applyFont="1" applyFill="1" applyAlignment="1">
      <alignment horizontal="left" vertical="center" wrapText="1"/>
    </xf>
    <xf numFmtId="165" fontId="8" fillId="0" borderId="0" xfId="1" applyNumberFormat="1" applyFont="1" applyFill="1" applyAlignment="1">
      <alignment vertical="center"/>
    </xf>
    <xf numFmtId="166" fontId="8" fillId="0" borderId="0" xfId="2" applyNumberFormat="1" applyFont="1" applyFill="1" applyAlignment="1">
      <alignment vertical="center"/>
    </xf>
    <xf numFmtId="166" fontId="7" fillId="0" borderId="0" xfId="2" applyNumberFormat="1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2" fontId="3" fillId="2" borderId="2" xfId="0" applyNumberFormat="1" applyFont="1" applyFill="1" applyBorder="1" applyAlignment="1">
      <alignment horizontal="center" vertical="center" wrapText="1"/>
    </xf>
  </cellXfs>
  <cellStyles count="50">
    <cellStyle name="Comma" xfId="4" xr:uid="{00000000-0005-0000-0000-000000000000}"/>
    <cellStyle name="Comma [0]" xfId="5" xr:uid="{00000000-0005-0000-0000-000001000000}"/>
    <cellStyle name="Currency" xfId="6" xr:uid="{00000000-0005-0000-0000-000002000000}"/>
    <cellStyle name="Currency [0]" xfId="7" xr:uid="{00000000-0005-0000-0000-000003000000}"/>
    <cellStyle name="Date" xfId="8" xr:uid="{00000000-0005-0000-0000-000004000000}"/>
    <cellStyle name="F2" xfId="9" xr:uid="{00000000-0005-0000-0000-000005000000}"/>
    <cellStyle name="F3" xfId="10" xr:uid="{00000000-0005-0000-0000-000006000000}"/>
    <cellStyle name="F4" xfId="11" xr:uid="{00000000-0005-0000-0000-000007000000}"/>
    <cellStyle name="F5" xfId="12" xr:uid="{00000000-0005-0000-0000-000008000000}"/>
    <cellStyle name="F6" xfId="13" xr:uid="{00000000-0005-0000-0000-000009000000}"/>
    <cellStyle name="F7" xfId="14" xr:uid="{00000000-0005-0000-0000-00000A000000}"/>
    <cellStyle name="F8" xfId="15" xr:uid="{00000000-0005-0000-0000-00000B000000}"/>
    <cellStyle name="Fixed" xfId="16" xr:uid="{00000000-0005-0000-0000-00000C000000}"/>
    <cellStyle name="HEADING1" xfId="17" xr:uid="{00000000-0005-0000-0000-00000D000000}"/>
    <cellStyle name="HEADING2" xfId="18" xr:uid="{00000000-0005-0000-0000-00000E000000}"/>
    <cellStyle name="Îáű÷íűé_ÂŐÎÄ" xfId="19" xr:uid="{00000000-0005-0000-0000-00000F000000}"/>
    <cellStyle name="Normal" xfId="20" xr:uid="{00000000-0005-0000-0000-000010000000}"/>
    <cellStyle name="Normal 2" xfId="21" xr:uid="{00000000-0005-0000-0000-000011000000}"/>
    <cellStyle name="Normal 3" xfId="3" xr:uid="{00000000-0005-0000-0000-000012000000}"/>
    <cellStyle name="Normal 3 2" xfId="22" xr:uid="{00000000-0005-0000-0000-000013000000}"/>
    <cellStyle name="Normal 4" xfId="23" xr:uid="{00000000-0005-0000-0000-000014000000}"/>
    <cellStyle name="Percent" xfId="24" xr:uid="{00000000-0005-0000-0000-000015000000}"/>
    <cellStyle name="Total" xfId="25" xr:uid="{00000000-0005-0000-0000-000016000000}"/>
    <cellStyle name="Обычный" xfId="0" builtinId="0"/>
    <cellStyle name="Обычный 10" xfId="26" xr:uid="{00000000-0005-0000-0000-000018000000}"/>
    <cellStyle name="Обычный 11" xfId="27" xr:uid="{00000000-0005-0000-0000-000019000000}"/>
    <cellStyle name="Обычный 2" xfId="28" xr:uid="{00000000-0005-0000-0000-00001A000000}"/>
    <cellStyle name="Обычный 2 2" xfId="29" xr:uid="{00000000-0005-0000-0000-00001B000000}"/>
    <cellStyle name="Обычный 2 2 2" xfId="30" xr:uid="{00000000-0005-0000-0000-00001C000000}"/>
    <cellStyle name="Обычный 2 3" xfId="31" xr:uid="{00000000-0005-0000-0000-00001D000000}"/>
    <cellStyle name="Обычный 2 4" xfId="32" xr:uid="{00000000-0005-0000-0000-00001E000000}"/>
    <cellStyle name="Обычный 3" xfId="33" xr:uid="{00000000-0005-0000-0000-00001F000000}"/>
    <cellStyle name="Обычный 3 2" xfId="34" xr:uid="{00000000-0005-0000-0000-000020000000}"/>
    <cellStyle name="Обычный 4" xfId="35" xr:uid="{00000000-0005-0000-0000-000021000000}"/>
    <cellStyle name="Обычный 5" xfId="36" xr:uid="{00000000-0005-0000-0000-000022000000}"/>
    <cellStyle name="Обычный 6" xfId="37" xr:uid="{00000000-0005-0000-0000-000023000000}"/>
    <cellStyle name="Обычный 7" xfId="38" xr:uid="{00000000-0005-0000-0000-000024000000}"/>
    <cellStyle name="Обычный 8" xfId="39" xr:uid="{00000000-0005-0000-0000-000025000000}"/>
    <cellStyle name="Обычный 9" xfId="40" xr:uid="{00000000-0005-0000-0000-000026000000}"/>
    <cellStyle name="Процентный" xfId="2" builtinId="5"/>
    <cellStyle name="Процентный 2" xfId="41" xr:uid="{00000000-0005-0000-0000-000028000000}"/>
    <cellStyle name="ТЕКСТ" xfId="42" xr:uid="{00000000-0005-0000-0000-000029000000}"/>
    <cellStyle name="ТЕКСТ 2" xfId="43" xr:uid="{00000000-0005-0000-0000-00002A000000}"/>
    <cellStyle name="ТЕКСТ 2 2" xfId="44" xr:uid="{00000000-0005-0000-0000-00002B000000}"/>
    <cellStyle name="ТЕКСТ 3" xfId="45" xr:uid="{00000000-0005-0000-0000-00002C000000}"/>
    <cellStyle name="Тысячи [0]_Гр1" xfId="46" xr:uid="{00000000-0005-0000-0000-00002D000000}"/>
    <cellStyle name="Тысячи_Гр1" xfId="47" xr:uid="{00000000-0005-0000-0000-00002E000000}"/>
    <cellStyle name="Финансовый" xfId="1" builtinId="3"/>
    <cellStyle name="Финансовый 2" xfId="48" xr:uid="{00000000-0005-0000-0000-000030000000}"/>
    <cellStyle name="Финансовый 3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702644259019864"/>
          <c:y val="4.1372819449549E-2"/>
          <c:w val="0.52080542171034594"/>
          <c:h val="0.665062001478996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'все потоки'!$C$1</c:f>
              <c:strCache>
                <c:ptCount val="1"/>
                <c:pt idx="0">
                  <c:v> рабочая сила - граждане РФ, тыс.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потоки'!$B$2:$B$13</c:f>
              <c:strCache>
                <c:ptCount val="12"/>
                <c:pt idx="0">
                  <c:v>Российская Федерация</c:v>
                </c:pt>
                <c:pt idx="1">
                  <c:v>Центральный федеральный округ</c:v>
                </c:pt>
                <c:pt idx="2">
                  <c:v>Белгородская область</c:v>
                </c:pt>
                <c:pt idx="3">
                  <c:v>Брянская область</c:v>
                </c:pt>
                <c:pt idx="4">
                  <c:v>Владимирская область</c:v>
                </c:pt>
                <c:pt idx="5">
                  <c:v>Воронежская область</c:v>
                </c:pt>
                <c:pt idx="6">
                  <c:v>Ивановская область</c:v>
                </c:pt>
                <c:pt idx="7">
                  <c:v>Калужская область</c:v>
                </c:pt>
                <c:pt idx="8">
                  <c:v>Костромская область</c:v>
                </c:pt>
                <c:pt idx="9">
                  <c:v>Курская область</c:v>
                </c:pt>
                <c:pt idx="10">
                  <c:v>Липецкая область</c:v>
                </c:pt>
                <c:pt idx="11">
                  <c:v>Московская область</c:v>
                </c:pt>
              </c:strCache>
            </c:strRef>
          </c:cat>
          <c:val>
            <c:numRef>
              <c:f>'все потоки'!$C$2:$C$13</c:f>
              <c:numCache>
                <c:formatCode>_-* #\ ##0\ _₽_-;\-* #\ ##0\ _₽_-;_-* "-"??\ _₽_-;_-@_-</c:formatCode>
                <c:ptCount val="12"/>
                <c:pt idx="0">
                  <c:v>72614.204199999993</c:v>
                </c:pt>
                <c:pt idx="1">
                  <c:v>20370.746800000001</c:v>
                </c:pt>
                <c:pt idx="2">
                  <c:v>789.13630000000001</c:v>
                </c:pt>
                <c:pt idx="3">
                  <c:v>594.49159999999995</c:v>
                </c:pt>
                <c:pt idx="4">
                  <c:v>699.27930000000003</c:v>
                </c:pt>
                <c:pt idx="5">
                  <c:v>1153.4342999999999</c:v>
                </c:pt>
                <c:pt idx="6">
                  <c:v>515.80039999999997</c:v>
                </c:pt>
                <c:pt idx="7">
                  <c:v>508.8066</c:v>
                </c:pt>
                <c:pt idx="8">
                  <c:v>310.04090000000002</c:v>
                </c:pt>
                <c:pt idx="9">
                  <c:v>555.52409999999998</c:v>
                </c:pt>
                <c:pt idx="10">
                  <c:v>574.2097</c:v>
                </c:pt>
                <c:pt idx="11">
                  <c:v>4001.3202999999999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E-43F4-9A29-8741E3EB1B4A}"/>
            </c:ext>
          </c:extLst>
        </c:ser>
        <c:ser>
          <c:idx val="1"/>
          <c:order val="1"/>
          <c:tx>
            <c:strRef>
              <c:f>'все потоки'!$D$1</c:f>
              <c:strCache>
                <c:ptCount val="1"/>
                <c:pt idx="0">
                  <c:v> рабочая сила - "оседлые" мигранты, тыс. 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потоки'!$B$2:$B$13</c:f>
              <c:strCache>
                <c:ptCount val="12"/>
                <c:pt idx="0">
                  <c:v>Российская Федерация</c:v>
                </c:pt>
                <c:pt idx="1">
                  <c:v>Центральный федеральный округ</c:v>
                </c:pt>
                <c:pt idx="2">
                  <c:v>Белгородская область</c:v>
                </c:pt>
                <c:pt idx="3">
                  <c:v>Брянская область</c:v>
                </c:pt>
                <c:pt idx="4">
                  <c:v>Владимирская область</c:v>
                </c:pt>
                <c:pt idx="5">
                  <c:v>Воронежская область</c:v>
                </c:pt>
                <c:pt idx="6">
                  <c:v>Ивановская область</c:v>
                </c:pt>
                <c:pt idx="7">
                  <c:v>Калужская область</c:v>
                </c:pt>
                <c:pt idx="8">
                  <c:v>Костромская область</c:v>
                </c:pt>
                <c:pt idx="9">
                  <c:v>Курская область</c:v>
                </c:pt>
                <c:pt idx="10">
                  <c:v>Липецкая область</c:v>
                </c:pt>
                <c:pt idx="11">
                  <c:v>Московская область</c:v>
                </c:pt>
              </c:strCache>
            </c:strRef>
          </c:cat>
          <c:val>
            <c:numRef>
              <c:f>'все потоки'!$D$2:$D$13</c:f>
              <c:numCache>
                <c:formatCode>_-* #\ ##0\ _₽_-;\-* #\ ##0\ _₽_-;_-* "-"??\ _₽_-;_-@_-</c:formatCode>
                <c:ptCount val="12"/>
                <c:pt idx="0">
                  <c:v>2688.0801000000001</c:v>
                </c:pt>
                <c:pt idx="1">
                  <c:v>903.15030000000002</c:v>
                </c:pt>
                <c:pt idx="2">
                  <c:v>36.857399999999998</c:v>
                </c:pt>
                <c:pt idx="3">
                  <c:v>10.328200000000001</c:v>
                </c:pt>
                <c:pt idx="4">
                  <c:v>21.677</c:v>
                </c:pt>
                <c:pt idx="5">
                  <c:v>33.515099999999997</c:v>
                </c:pt>
                <c:pt idx="6">
                  <c:v>8.6597000000000008</c:v>
                </c:pt>
                <c:pt idx="7">
                  <c:v>18.896599999999999</c:v>
                </c:pt>
                <c:pt idx="8">
                  <c:v>8.0282999999999998</c:v>
                </c:pt>
                <c:pt idx="9">
                  <c:v>14.274100000000001</c:v>
                </c:pt>
                <c:pt idx="10">
                  <c:v>25.734100000000002</c:v>
                </c:pt>
                <c:pt idx="11">
                  <c:v>168.42320000000001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E-43F4-9A29-8741E3EB1B4A}"/>
            </c:ext>
          </c:extLst>
        </c:ser>
        <c:ser>
          <c:idx val="2"/>
          <c:order val="2"/>
          <c:tx>
            <c:strRef>
              <c:f>'все потоки'!$E$1</c:f>
              <c:strCache>
                <c:ptCount val="1"/>
                <c:pt idx="0">
                  <c:v> трудовые мигранты, первично поставленные на учет в 2019 г., тыс.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'все потоки'!$B$2:$B$13</c:f>
              <c:strCache>
                <c:ptCount val="12"/>
                <c:pt idx="0">
                  <c:v>Российская Федерация</c:v>
                </c:pt>
                <c:pt idx="1">
                  <c:v>Центральный федеральный округ</c:v>
                </c:pt>
                <c:pt idx="2">
                  <c:v>Белгородская область</c:v>
                </c:pt>
                <c:pt idx="3">
                  <c:v>Брянская область</c:v>
                </c:pt>
                <c:pt idx="4">
                  <c:v>Владимирская область</c:v>
                </c:pt>
                <c:pt idx="5">
                  <c:v>Воронежская область</c:v>
                </c:pt>
                <c:pt idx="6">
                  <c:v>Ивановская область</c:v>
                </c:pt>
                <c:pt idx="7">
                  <c:v>Калужская область</c:v>
                </c:pt>
                <c:pt idx="8">
                  <c:v>Костромская область</c:v>
                </c:pt>
                <c:pt idx="9">
                  <c:v>Курская область</c:v>
                </c:pt>
                <c:pt idx="10">
                  <c:v>Липецкая область</c:v>
                </c:pt>
                <c:pt idx="11">
                  <c:v>Московская область</c:v>
                </c:pt>
              </c:strCache>
            </c:strRef>
          </c:cat>
          <c:val>
            <c:numRef>
              <c:f>'все потоки'!$E$2:$E$13</c:f>
              <c:numCache>
                <c:formatCode>_-* #\ ##0\ _₽_-;\-* #\ ##0\ _₽_-;_-* "-"??\ _₽_-;_-@_-</c:formatCode>
                <c:ptCount val="12"/>
                <c:pt idx="0">
                  <c:v>5478.2489999999998</c:v>
                </c:pt>
                <c:pt idx="1">
                  <c:v>2727.8119999999999</c:v>
                </c:pt>
                <c:pt idx="2">
                  <c:v>17.332999999999998</c:v>
                </c:pt>
                <c:pt idx="3">
                  <c:v>8.1329999999999991</c:v>
                </c:pt>
                <c:pt idx="4">
                  <c:v>27.792999999999999</c:v>
                </c:pt>
                <c:pt idx="5">
                  <c:v>31.477</c:v>
                </c:pt>
                <c:pt idx="6">
                  <c:v>9.1210000000000004</c:v>
                </c:pt>
                <c:pt idx="7">
                  <c:v>65.203000000000003</c:v>
                </c:pt>
                <c:pt idx="8">
                  <c:v>7.1070000000000002</c:v>
                </c:pt>
                <c:pt idx="9">
                  <c:v>12.718</c:v>
                </c:pt>
                <c:pt idx="10">
                  <c:v>17.991</c:v>
                </c:pt>
                <c:pt idx="11">
                  <c:v>493.87799999999999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E-43F4-9A29-8741E3EB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80928"/>
        <c:axId val="57586816"/>
      </c:barChart>
      <c:catAx>
        <c:axId val="57580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7586816"/>
        <c:crosses val="autoZero"/>
        <c:auto val="1"/>
        <c:lblAlgn val="ctr"/>
        <c:lblOffset val="100"/>
        <c:noMultiLvlLbl val="0"/>
      </c:catAx>
      <c:valAx>
        <c:axId val="575868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5758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27962549457437E-2"/>
          <c:y val="0.79995753140795234"/>
          <c:w val="0.76046664316214208"/>
          <c:h val="0.197451706784283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0</xdr:row>
      <xdr:rowOff>938211</xdr:rowOff>
    </xdr:from>
    <xdr:to>
      <xdr:col>31</xdr:col>
      <xdr:colOff>0</xdr:colOff>
      <xdr:row>20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ws1181\&#1076;&#1086;&#1082;&#1091;&#1084;&#1077;&#1085;&#1090;&#1099;\migr\&#1043;&#1054;&#1051;_&#1052;&#1048;&#1043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ws1181\&#1076;&#1086;&#1082;&#1091;&#1084;&#1077;&#1085;&#1090;&#1099;\migf\&#1043;&#1054;&#1051;_&#1052;&#1048;&#1043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  <sheetName val="ПАРА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  <sheetName val="ПАРА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>
      <selection activeCell="M5" sqref="M5"/>
    </sheetView>
  </sheetViews>
  <sheetFormatPr defaultColWidth="9.1796875" defaultRowHeight="10.5" x14ac:dyDescent="0.25"/>
  <cols>
    <col min="1" max="1" width="4.1796875" style="2" customWidth="1"/>
    <col min="2" max="2" width="21.26953125" style="23" customWidth="1"/>
    <col min="3" max="3" width="9.26953125" style="24" customWidth="1"/>
    <col min="4" max="4" width="10.453125" style="3" customWidth="1"/>
    <col min="5" max="5" width="9.453125" style="3" customWidth="1"/>
    <col min="6" max="6" width="9.453125" style="26" customWidth="1"/>
    <col min="7" max="7" width="9.1796875" style="30" customWidth="1"/>
    <col min="8" max="8" width="14.7265625" style="4" customWidth="1"/>
    <col min="9" max="9" width="12.81640625" style="27" customWidth="1"/>
    <col min="10" max="16384" width="9.1796875" style="4"/>
  </cols>
  <sheetData>
    <row r="1" spans="1:9" s="14" customFormat="1" ht="90" customHeight="1" x14ac:dyDescent="0.25">
      <c r="A1" s="31" t="s">
        <v>0</v>
      </c>
      <c r="B1" s="32" t="s">
        <v>1</v>
      </c>
      <c r="C1" s="33" t="s">
        <v>2</v>
      </c>
      <c r="D1" s="33" t="s">
        <v>3</v>
      </c>
      <c r="E1" s="34" t="s">
        <v>4</v>
      </c>
      <c r="F1" s="35" t="s">
        <v>5</v>
      </c>
      <c r="G1" s="36" t="s">
        <v>6</v>
      </c>
      <c r="H1" s="37" t="s">
        <v>101</v>
      </c>
      <c r="I1" s="38" t="s">
        <v>7</v>
      </c>
    </row>
    <row r="2" spans="1:9" s="1" customFormat="1" x14ac:dyDescent="0.25">
      <c r="A2" s="5">
        <v>1</v>
      </c>
      <c r="B2" s="6" t="s">
        <v>8</v>
      </c>
      <c r="C2" s="7">
        <v>72614.204199999993</v>
      </c>
      <c r="D2" s="15">
        <v>2688.0801000000001</v>
      </c>
      <c r="E2" s="8">
        <v>5478.2489999999998</v>
      </c>
      <c r="F2" s="9">
        <v>1</v>
      </c>
      <c r="G2" s="9">
        <f t="shared" ref="G2:G33" si="0">(D2+E2)/H2</f>
        <v>0.10109278518467023</v>
      </c>
      <c r="H2" s="16">
        <f t="shared" ref="H2:H33" si="1">SUM(C2:E2)</f>
        <v>80780.533299999996</v>
      </c>
      <c r="I2" s="17">
        <f t="shared" ref="I2:I33" si="2">C2/(D2+E2)</f>
        <v>8.891902752241517</v>
      </c>
    </row>
    <row r="3" spans="1:9" s="1" customFormat="1" ht="21" x14ac:dyDescent="0.25">
      <c r="A3" s="5">
        <v>2</v>
      </c>
      <c r="B3" s="6" t="s">
        <v>9</v>
      </c>
      <c r="C3" s="7">
        <v>20370.746800000001</v>
      </c>
      <c r="D3" s="15">
        <v>903.15030000000002</v>
      </c>
      <c r="E3" s="8">
        <v>2727.8119999999999</v>
      </c>
      <c r="F3" s="9">
        <v>0.49793501536713647</v>
      </c>
      <c r="G3" s="9">
        <f t="shared" si="0"/>
        <v>0.15127932285455456</v>
      </c>
      <c r="H3" s="16">
        <f t="shared" si="1"/>
        <v>24001.7091</v>
      </c>
      <c r="I3" s="17">
        <f t="shared" si="2"/>
        <v>5.610288710516218</v>
      </c>
    </row>
    <row r="4" spans="1:9" ht="10" x14ac:dyDescent="0.25">
      <c r="A4" s="10">
        <v>3</v>
      </c>
      <c r="B4" s="11" t="s">
        <v>51</v>
      </c>
      <c r="C4" s="12">
        <v>789.13630000000001</v>
      </c>
      <c r="D4" s="18">
        <v>36.857399999999998</v>
      </c>
      <c r="E4" s="13">
        <v>17.332999999999998</v>
      </c>
      <c r="F4" s="19">
        <v>3.1639671727225248E-3</v>
      </c>
      <c r="G4" s="19">
        <f t="shared" si="0"/>
        <v>6.4257896732073105E-2</v>
      </c>
      <c r="H4" s="20">
        <f t="shared" si="1"/>
        <v>843.32669999999996</v>
      </c>
      <c r="I4" s="21">
        <f t="shared" si="2"/>
        <v>14.562289630635686</v>
      </c>
    </row>
    <row r="5" spans="1:9" ht="10" x14ac:dyDescent="0.25">
      <c r="A5" s="10">
        <v>4</v>
      </c>
      <c r="B5" s="11" t="s">
        <v>85</v>
      </c>
      <c r="C5" s="12">
        <v>594.49159999999995</v>
      </c>
      <c r="D5" s="18">
        <v>10.328200000000001</v>
      </c>
      <c r="E5" s="13">
        <v>8.1329999999999991</v>
      </c>
      <c r="F5" s="19">
        <v>1.4845984547252231E-3</v>
      </c>
      <c r="G5" s="19">
        <f t="shared" si="0"/>
        <v>3.0118469154558063E-2</v>
      </c>
      <c r="H5" s="20">
        <f t="shared" si="1"/>
        <v>612.95280000000002</v>
      </c>
      <c r="I5" s="21">
        <f t="shared" si="2"/>
        <v>32.202218707342972</v>
      </c>
    </row>
    <row r="6" spans="1:9" ht="12.75" customHeight="1" x14ac:dyDescent="0.25">
      <c r="A6" s="10">
        <v>5</v>
      </c>
      <c r="B6" s="11" t="s">
        <v>49</v>
      </c>
      <c r="C6" s="12">
        <v>699.27930000000003</v>
      </c>
      <c r="D6" s="18">
        <v>21.677</v>
      </c>
      <c r="E6" s="13">
        <v>27.792999999999999</v>
      </c>
      <c r="F6" s="19">
        <v>5.0733363890542397E-3</v>
      </c>
      <c r="G6" s="19">
        <f t="shared" si="0"/>
        <v>6.6070178629883181E-2</v>
      </c>
      <c r="H6" s="20">
        <f t="shared" si="1"/>
        <v>748.74930000000006</v>
      </c>
      <c r="I6" s="21">
        <f t="shared" si="2"/>
        <v>14.135421467556096</v>
      </c>
    </row>
    <row r="7" spans="1:9" ht="10" x14ac:dyDescent="0.25">
      <c r="A7" s="10">
        <v>6</v>
      </c>
      <c r="B7" s="11" t="s">
        <v>64</v>
      </c>
      <c r="C7" s="12">
        <v>1153.4342999999999</v>
      </c>
      <c r="D7" s="18">
        <v>33.515099999999997</v>
      </c>
      <c r="E7" s="13">
        <v>31.477</v>
      </c>
      <c r="F7" s="19">
        <v>5.7458140365653334E-3</v>
      </c>
      <c r="G7" s="19">
        <f t="shared" si="0"/>
        <v>5.3341014278745102E-2</v>
      </c>
      <c r="H7" s="20">
        <f t="shared" si="1"/>
        <v>1218.4264000000001</v>
      </c>
      <c r="I7" s="21">
        <f t="shared" si="2"/>
        <v>17.747300056468401</v>
      </c>
    </row>
    <row r="8" spans="1:9" ht="12.75" customHeight="1" x14ac:dyDescent="0.25">
      <c r="A8" s="10">
        <v>7</v>
      </c>
      <c r="B8" s="11" t="s">
        <v>82</v>
      </c>
      <c r="C8" s="12">
        <v>515.80039999999997</v>
      </c>
      <c r="D8" s="18">
        <v>8.6597000000000008</v>
      </c>
      <c r="E8" s="13">
        <v>9.1210000000000004</v>
      </c>
      <c r="F8" s="19">
        <v>1.6649480518318902E-3</v>
      </c>
      <c r="G8" s="19">
        <f t="shared" si="0"/>
        <v>3.3323331729703323E-2</v>
      </c>
      <c r="H8" s="20">
        <f t="shared" si="1"/>
        <v>533.58109999999999</v>
      </c>
      <c r="I8" s="21">
        <f t="shared" si="2"/>
        <v>29.009004144943667</v>
      </c>
    </row>
    <row r="9" spans="1:9" ht="12.75" customHeight="1" x14ac:dyDescent="0.25">
      <c r="A9" s="10">
        <v>8</v>
      </c>
      <c r="B9" s="11" t="s">
        <v>16</v>
      </c>
      <c r="C9" s="12">
        <v>508.8066</v>
      </c>
      <c r="D9" s="18">
        <v>18.896599999999999</v>
      </c>
      <c r="E9" s="13">
        <v>65.203000000000003</v>
      </c>
      <c r="F9" s="19">
        <v>1.190216070864979E-2</v>
      </c>
      <c r="G9" s="19">
        <f t="shared" si="0"/>
        <v>0.14184300990612006</v>
      </c>
      <c r="H9" s="20">
        <f t="shared" si="1"/>
        <v>592.90620000000001</v>
      </c>
      <c r="I9" s="21">
        <f t="shared" si="2"/>
        <v>6.0500478004651619</v>
      </c>
    </row>
    <row r="10" spans="1:9" ht="10" x14ac:dyDescent="0.25">
      <c r="A10" s="10">
        <v>9</v>
      </c>
      <c r="B10" s="11" t="s">
        <v>69</v>
      </c>
      <c r="C10" s="12">
        <v>310.04090000000002</v>
      </c>
      <c r="D10" s="18">
        <v>8.0282999999999998</v>
      </c>
      <c r="E10" s="13">
        <v>7.1070000000000002</v>
      </c>
      <c r="F10" s="19">
        <v>1.2973123346529157E-3</v>
      </c>
      <c r="G10" s="19">
        <f t="shared" si="0"/>
        <v>4.6544919339115219E-2</v>
      </c>
      <c r="H10" s="20">
        <f t="shared" si="1"/>
        <v>325.17620000000005</v>
      </c>
      <c r="I10" s="21">
        <f t="shared" si="2"/>
        <v>20.484622042509894</v>
      </c>
    </row>
    <row r="11" spans="1:9" ht="10" x14ac:dyDescent="0.25">
      <c r="A11" s="10">
        <v>10</v>
      </c>
      <c r="B11" s="11" t="s">
        <v>70</v>
      </c>
      <c r="C11" s="12">
        <v>555.52409999999998</v>
      </c>
      <c r="D11" s="18">
        <v>14.274100000000001</v>
      </c>
      <c r="E11" s="13">
        <v>12.718</v>
      </c>
      <c r="F11" s="19">
        <v>2.3215447125532265E-3</v>
      </c>
      <c r="G11" s="19">
        <f t="shared" si="0"/>
        <v>4.6337080410810902E-2</v>
      </c>
      <c r="H11" s="20">
        <f t="shared" si="1"/>
        <v>582.51619999999991</v>
      </c>
      <c r="I11" s="21">
        <f t="shared" si="2"/>
        <v>20.580988511453349</v>
      </c>
    </row>
    <row r="12" spans="1:9" ht="10" x14ac:dyDescent="0.25">
      <c r="A12" s="10">
        <v>11</v>
      </c>
      <c r="B12" s="11" t="s">
        <v>44</v>
      </c>
      <c r="C12" s="12">
        <v>574.2097</v>
      </c>
      <c r="D12" s="18">
        <v>25.734100000000002</v>
      </c>
      <c r="E12" s="13">
        <v>17.991</v>
      </c>
      <c r="F12" s="19">
        <v>3.2840785440749407E-3</v>
      </c>
      <c r="G12" s="19">
        <f t="shared" si="0"/>
        <v>7.0760054296990546E-2</v>
      </c>
      <c r="H12" s="20">
        <f t="shared" si="1"/>
        <v>617.9348</v>
      </c>
      <c r="I12" s="21">
        <f t="shared" si="2"/>
        <v>13.132267278977064</v>
      </c>
    </row>
    <row r="13" spans="1:9" ht="10" x14ac:dyDescent="0.25">
      <c r="A13" s="10">
        <v>12</v>
      </c>
      <c r="B13" s="11" t="s">
        <v>15</v>
      </c>
      <c r="C13" s="12">
        <v>4001.3202999999999</v>
      </c>
      <c r="D13" s="18">
        <v>168.42320000000001</v>
      </c>
      <c r="E13" s="13">
        <v>493.87799999999999</v>
      </c>
      <c r="F13" s="19">
        <v>9.0152528663812112E-2</v>
      </c>
      <c r="G13" s="19">
        <f t="shared" si="0"/>
        <v>0.14201435515296429</v>
      </c>
      <c r="H13" s="20">
        <f t="shared" si="1"/>
        <v>4663.6214999999993</v>
      </c>
      <c r="I13" s="21">
        <f t="shared" si="2"/>
        <v>6.0415416731843452</v>
      </c>
    </row>
    <row r="14" spans="1:9" ht="10" x14ac:dyDescent="0.25">
      <c r="A14" s="10">
        <v>13</v>
      </c>
      <c r="B14" s="11" t="s">
        <v>68</v>
      </c>
      <c r="C14" s="12">
        <v>333.9554</v>
      </c>
      <c r="D14" s="18">
        <v>13.997199999999999</v>
      </c>
      <c r="E14" s="13">
        <v>2.9460000000000002</v>
      </c>
      <c r="F14" s="19">
        <v>5.3776306991522294E-4</v>
      </c>
      <c r="G14" s="19">
        <f t="shared" si="0"/>
        <v>4.8285174121526844E-2</v>
      </c>
      <c r="H14" s="20">
        <f t="shared" si="1"/>
        <v>350.89860000000004</v>
      </c>
      <c r="I14" s="21">
        <f t="shared" si="2"/>
        <v>19.710290854147974</v>
      </c>
    </row>
    <row r="15" spans="1:9" ht="10" x14ac:dyDescent="0.25">
      <c r="A15" s="10">
        <v>14</v>
      </c>
      <c r="B15" s="11" t="s">
        <v>32</v>
      </c>
      <c r="C15" s="12">
        <v>501.20049999999998</v>
      </c>
      <c r="D15" s="18">
        <v>22.052199999999999</v>
      </c>
      <c r="E15" s="13">
        <v>24.893999999999998</v>
      </c>
      <c r="F15" s="19">
        <v>4.5441527028070462E-3</v>
      </c>
      <c r="G15" s="19">
        <f t="shared" si="0"/>
        <v>8.564532086027335E-2</v>
      </c>
      <c r="H15" s="20">
        <f t="shared" si="1"/>
        <v>548.14670000000001</v>
      </c>
      <c r="I15" s="21">
        <f t="shared" si="2"/>
        <v>10.676061108247312</v>
      </c>
    </row>
    <row r="16" spans="1:9" ht="10" x14ac:dyDescent="0.25">
      <c r="A16" s="10">
        <v>15</v>
      </c>
      <c r="B16" s="11" t="s">
        <v>40</v>
      </c>
      <c r="C16" s="12">
        <v>458.0342</v>
      </c>
      <c r="D16" s="18">
        <v>20.053699999999999</v>
      </c>
      <c r="E16" s="13">
        <v>18.600000000000001</v>
      </c>
      <c r="F16" s="19">
        <v>3.3952454516032408E-3</v>
      </c>
      <c r="G16" s="19">
        <f t="shared" si="0"/>
        <v>7.7822914550565864E-2</v>
      </c>
      <c r="H16" s="20">
        <f t="shared" si="1"/>
        <v>496.68790000000001</v>
      </c>
      <c r="I16" s="21">
        <f t="shared" si="2"/>
        <v>11.849685799807004</v>
      </c>
    </row>
    <row r="17" spans="1:9" ht="10" x14ac:dyDescent="0.25">
      <c r="A17" s="10">
        <v>16</v>
      </c>
      <c r="B17" s="11" t="s">
        <v>87</v>
      </c>
      <c r="C17" s="12">
        <v>500.14449999999999</v>
      </c>
      <c r="D17" s="18">
        <v>4.2911999999999999</v>
      </c>
      <c r="E17" s="13">
        <v>9.641</v>
      </c>
      <c r="F17" s="19">
        <v>1.7598688924143463E-3</v>
      </c>
      <c r="G17" s="19">
        <f t="shared" si="0"/>
        <v>2.7101403350900753E-2</v>
      </c>
      <c r="H17" s="20">
        <f t="shared" si="1"/>
        <v>514.07669999999996</v>
      </c>
      <c r="I17" s="21">
        <f t="shared" si="2"/>
        <v>35.898458247800058</v>
      </c>
    </row>
    <row r="18" spans="1:9" ht="10" x14ac:dyDescent="0.25">
      <c r="A18" s="10">
        <v>17</v>
      </c>
      <c r="B18" s="11" t="s">
        <v>34</v>
      </c>
      <c r="C18" s="12">
        <v>655.85910000000001</v>
      </c>
      <c r="D18" s="18">
        <v>26.0182</v>
      </c>
      <c r="E18" s="13">
        <v>33.573</v>
      </c>
      <c r="F18" s="19">
        <v>6.1284180401438492E-3</v>
      </c>
      <c r="G18" s="19">
        <f t="shared" si="0"/>
        <v>8.3291879254226334E-2</v>
      </c>
      <c r="H18" s="20">
        <f t="shared" si="1"/>
        <v>715.45029999999997</v>
      </c>
      <c r="I18" s="21">
        <f t="shared" si="2"/>
        <v>11.005972358334787</v>
      </c>
    </row>
    <row r="19" spans="1:9" ht="10" x14ac:dyDescent="0.25">
      <c r="A19" s="10">
        <v>18</v>
      </c>
      <c r="B19" s="11" t="s">
        <v>24</v>
      </c>
      <c r="C19" s="12">
        <v>758.29</v>
      </c>
      <c r="D19" s="18">
        <v>34.998699999999999</v>
      </c>
      <c r="E19" s="13">
        <v>48.844999999999999</v>
      </c>
      <c r="F19" s="19">
        <v>8.9161701120193705E-3</v>
      </c>
      <c r="G19" s="19">
        <f t="shared" si="0"/>
        <v>9.9561031698410837E-2</v>
      </c>
      <c r="H19" s="20">
        <f t="shared" si="1"/>
        <v>842.13369999999998</v>
      </c>
      <c r="I19" s="21">
        <f t="shared" si="2"/>
        <v>9.0440903729200883</v>
      </c>
    </row>
    <row r="20" spans="1:9" ht="10" x14ac:dyDescent="0.25">
      <c r="A20" s="10">
        <v>19</v>
      </c>
      <c r="B20" s="11" t="s">
        <v>47</v>
      </c>
      <c r="C20" s="12">
        <v>625.68129999999996</v>
      </c>
      <c r="D20" s="18">
        <v>25.6861</v>
      </c>
      <c r="E20" s="13">
        <v>19.268000000000001</v>
      </c>
      <c r="F20" s="19">
        <v>3.517182223736088E-3</v>
      </c>
      <c r="G20" s="19">
        <f t="shared" si="0"/>
        <v>6.7032101198356064E-2</v>
      </c>
      <c r="H20" s="20">
        <f t="shared" si="1"/>
        <v>670.6354</v>
      </c>
      <c r="I20" s="21">
        <f t="shared" si="2"/>
        <v>13.918225478877345</v>
      </c>
    </row>
    <row r="21" spans="1:9" ht="10" x14ac:dyDescent="0.25">
      <c r="A21" s="10">
        <v>20</v>
      </c>
      <c r="B21" s="11" t="s">
        <v>10</v>
      </c>
      <c r="C21" s="12">
        <v>6835.5380999999998</v>
      </c>
      <c r="D21" s="18">
        <v>409.65940000000001</v>
      </c>
      <c r="E21" s="13">
        <v>1879.2909999999999</v>
      </c>
      <c r="F21" s="19">
        <v>0.34304592580585513</v>
      </c>
      <c r="G21" s="19">
        <f t="shared" si="0"/>
        <v>0.25085794124240496</v>
      </c>
      <c r="H21" s="20">
        <f t="shared" si="1"/>
        <v>9124.4884999999995</v>
      </c>
      <c r="I21" s="21">
        <f t="shared" si="2"/>
        <v>2.9863198870539094</v>
      </c>
    </row>
    <row r="22" spans="1:9" s="1" customFormat="1" ht="21" x14ac:dyDescent="0.25">
      <c r="A22" s="5">
        <v>21</v>
      </c>
      <c r="B22" s="6" t="s">
        <v>28</v>
      </c>
      <c r="C22" s="7">
        <v>7270.0838999999996</v>
      </c>
      <c r="D22" s="15">
        <v>183.97470000000001</v>
      </c>
      <c r="E22" s="8">
        <v>1121.808</v>
      </c>
      <c r="F22" s="9">
        <v>0.20477491986946925</v>
      </c>
      <c r="G22" s="9">
        <f t="shared" si="0"/>
        <v>0.15226247805673657</v>
      </c>
      <c r="H22" s="16">
        <f t="shared" si="1"/>
        <v>8575.8665999999994</v>
      </c>
      <c r="I22" s="17">
        <f t="shared" si="2"/>
        <v>5.5676062334108112</v>
      </c>
    </row>
    <row r="23" spans="1:9" ht="10" x14ac:dyDescent="0.25">
      <c r="A23" s="10">
        <v>22</v>
      </c>
      <c r="B23" s="11" t="s">
        <v>83</v>
      </c>
      <c r="C23" s="12">
        <v>297.28480000000002</v>
      </c>
      <c r="D23" s="18">
        <v>4.3834</v>
      </c>
      <c r="E23" s="13">
        <v>5.7140000000000004</v>
      </c>
      <c r="F23" s="19">
        <v>1.043034005938759E-3</v>
      </c>
      <c r="G23" s="19">
        <f t="shared" si="0"/>
        <v>3.2849657527338927E-2</v>
      </c>
      <c r="H23" s="20">
        <f t="shared" si="1"/>
        <v>307.38220000000001</v>
      </c>
      <c r="I23" s="21">
        <f t="shared" si="2"/>
        <v>29.441717669895223</v>
      </c>
    </row>
    <row r="24" spans="1:9" ht="10" x14ac:dyDescent="0.25">
      <c r="A24" s="10">
        <v>23</v>
      </c>
      <c r="B24" s="11" t="s">
        <v>80</v>
      </c>
      <c r="C24" s="12">
        <v>415.82089999999999</v>
      </c>
      <c r="D24" s="18">
        <v>8.1898999999999997</v>
      </c>
      <c r="E24" s="13">
        <v>8.4480000000000004</v>
      </c>
      <c r="F24" s="19">
        <v>1.5420985793088268E-3</v>
      </c>
      <c r="G24" s="19">
        <f t="shared" si="0"/>
        <v>3.8472797871149808E-2</v>
      </c>
      <c r="H24" s="20">
        <f t="shared" si="1"/>
        <v>432.4588</v>
      </c>
      <c r="I24" s="21">
        <f t="shared" si="2"/>
        <v>24.992390866635809</v>
      </c>
    </row>
    <row r="25" spans="1:9" ht="10" x14ac:dyDescent="0.25">
      <c r="A25" s="10">
        <v>24</v>
      </c>
      <c r="B25" s="22" t="s">
        <v>13</v>
      </c>
      <c r="C25" s="12">
        <v>22.131399999999999</v>
      </c>
      <c r="D25" s="18">
        <v>0.1696</v>
      </c>
      <c r="E25" s="13">
        <v>4.2809999999999997</v>
      </c>
      <c r="F25" s="19">
        <v>7.8145407410287477E-4</v>
      </c>
      <c r="G25" s="19">
        <f t="shared" si="0"/>
        <v>0.16742908735234369</v>
      </c>
      <c r="H25" s="20">
        <f t="shared" si="1"/>
        <v>26.581999999999997</v>
      </c>
      <c r="I25" s="21">
        <f t="shared" si="2"/>
        <v>4.9726778411899524</v>
      </c>
    </row>
    <row r="26" spans="1:9" ht="10" x14ac:dyDescent="0.25">
      <c r="A26" s="10">
        <v>25</v>
      </c>
      <c r="B26" s="22" t="s">
        <v>98</v>
      </c>
      <c r="C26" s="12">
        <v>518.59799999999996</v>
      </c>
      <c r="D26" s="18">
        <v>4.1201999999999996</v>
      </c>
      <c r="E26" s="13">
        <v>1.3640000000000001</v>
      </c>
      <c r="F26" s="19">
        <v>2.4898466645090434E-4</v>
      </c>
      <c r="G26" s="19">
        <f t="shared" si="0"/>
        <v>1.0464388983254917E-2</v>
      </c>
      <c r="H26" s="20">
        <f t="shared" si="1"/>
        <v>524.08219999999994</v>
      </c>
      <c r="I26" s="21">
        <f t="shared" si="2"/>
        <v>94.56219685642391</v>
      </c>
    </row>
    <row r="27" spans="1:9" ht="10" x14ac:dyDescent="0.25">
      <c r="A27" s="10">
        <v>26</v>
      </c>
      <c r="B27" s="11" t="s">
        <v>84</v>
      </c>
      <c r="C27" s="12">
        <v>554.74080000000004</v>
      </c>
      <c r="D27" s="18">
        <v>4.9147999999999996</v>
      </c>
      <c r="E27" s="13">
        <v>13.353</v>
      </c>
      <c r="F27" s="19">
        <v>2.4374576621106489E-3</v>
      </c>
      <c r="G27" s="19">
        <f t="shared" si="0"/>
        <v>3.1880498826719179E-2</v>
      </c>
      <c r="H27" s="20">
        <f t="shared" si="1"/>
        <v>573.0086</v>
      </c>
      <c r="I27" s="21">
        <f t="shared" si="2"/>
        <v>30.367137805318649</v>
      </c>
    </row>
    <row r="28" spans="1:9" ht="10" x14ac:dyDescent="0.25">
      <c r="A28" s="10">
        <v>27</v>
      </c>
      <c r="B28" s="11" t="s">
        <v>26</v>
      </c>
      <c r="C28" s="12">
        <v>506.8032</v>
      </c>
      <c r="D28" s="18">
        <v>36.218699999999998</v>
      </c>
      <c r="E28" s="13">
        <v>18.704999999999998</v>
      </c>
      <c r="F28" s="19">
        <v>3.4144121597977748E-3</v>
      </c>
      <c r="G28" s="19">
        <f t="shared" si="0"/>
        <v>9.7776517378818775E-2</v>
      </c>
      <c r="H28" s="20">
        <f t="shared" si="1"/>
        <v>561.7269</v>
      </c>
      <c r="I28" s="21">
        <f t="shared" si="2"/>
        <v>9.2274045630574779</v>
      </c>
    </row>
    <row r="29" spans="1:9" ht="10" x14ac:dyDescent="0.25">
      <c r="A29" s="10">
        <v>28</v>
      </c>
      <c r="B29" s="11" t="s">
        <v>11</v>
      </c>
      <c r="C29" s="12">
        <f>913.5754+3027.7992</f>
        <v>3941.3746000000001</v>
      </c>
      <c r="D29" s="18">
        <v>95.245999999999995</v>
      </c>
      <c r="E29" s="13">
        <v>1032.422</v>
      </c>
      <c r="F29" s="19">
        <v>0.18845839245350113</v>
      </c>
      <c r="G29" s="19">
        <f t="shared" si="0"/>
        <v>0.22246173271457612</v>
      </c>
      <c r="H29" s="20">
        <f t="shared" si="1"/>
        <v>5069.0426000000007</v>
      </c>
      <c r="I29" s="21">
        <f t="shared" si="2"/>
        <v>3.4951551343125811</v>
      </c>
    </row>
    <row r="30" spans="1:9" ht="10" x14ac:dyDescent="0.25">
      <c r="A30" s="10">
        <v>29</v>
      </c>
      <c r="B30" s="11" t="s">
        <v>45</v>
      </c>
      <c r="C30" s="12">
        <v>412.37869999999998</v>
      </c>
      <c r="D30" s="18">
        <v>11.8644</v>
      </c>
      <c r="E30" s="13">
        <v>19.149999999999999</v>
      </c>
      <c r="F30" s="19">
        <v>3.495642494526992E-3</v>
      </c>
      <c r="G30" s="19">
        <f t="shared" si="0"/>
        <v>6.9947863419615688E-2</v>
      </c>
      <c r="H30" s="20">
        <f t="shared" si="1"/>
        <v>443.39309999999995</v>
      </c>
      <c r="I30" s="21">
        <f t="shared" si="2"/>
        <v>13.296362334915393</v>
      </c>
    </row>
    <row r="31" spans="1:9" ht="10" x14ac:dyDescent="0.25">
      <c r="A31" s="10">
        <v>30</v>
      </c>
      <c r="B31" s="11" t="s">
        <v>67</v>
      </c>
      <c r="C31" s="12">
        <v>292.84050000000002</v>
      </c>
      <c r="D31" s="18">
        <v>6.9943999999999997</v>
      </c>
      <c r="E31" s="13">
        <v>8.0960000000000001</v>
      </c>
      <c r="F31" s="19">
        <v>1.4778444718376255E-3</v>
      </c>
      <c r="G31" s="19">
        <f t="shared" si="0"/>
        <v>4.9005799677784852E-2</v>
      </c>
      <c r="H31" s="20">
        <f t="shared" si="1"/>
        <v>307.93090000000001</v>
      </c>
      <c r="I31" s="21">
        <f t="shared" si="2"/>
        <v>19.40574802523459</v>
      </c>
    </row>
    <row r="32" spans="1:9" ht="10" x14ac:dyDescent="0.25">
      <c r="A32" s="10">
        <v>31</v>
      </c>
      <c r="B32" s="11" t="s">
        <v>46</v>
      </c>
      <c r="C32" s="12">
        <v>308.11079999999998</v>
      </c>
      <c r="D32" s="18">
        <v>11.872999999999999</v>
      </c>
      <c r="E32" s="13">
        <v>10.275</v>
      </c>
      <c r="F32" s="19">
        <v>1.8755993018937257E-3</v>
      </c>
      <c r="G32" s="19">
        <f t="shared" si="0"/>
        <v>6.7062558211923501E-2</v>
      </c>
      <c r="H32" s="20">
        <f t="shared" si="1"/>
        <v>330.25879999999995</v>
      </c>
      <c r="I32" s="21">
        <f t="shared" si="2"/>
        <v>13.91145024381434</v>
      </c>
    </row>
    <row r="33" spans="1:9" s="1" customFormat="1" ht="21" x14ac:dyDescent="0.25">
      <c r="A33" s="5">
        <v>32</v>
      </c>
      <c r="B33" s="6" t="s">
        <v>39</v>
      </c>
      <c r="C33" s="7">
        <v>7809.5154000000002</v>
      </c>
      <c r="D33" s="15">
        <v>378.23399999999998</v>
      </c>
      <c r="E33" s="8">
        <v>258.14299999999997</v>
      </c>
      <c r="F33" s="9">
        <v>4.7121443366301891E-2</v>
      </c>
      <c r="G33" s="9">
        <f t="shared" si="0"/>
        <v>7.5347514491186263E-2</v>
      </c>
      <c r="H33" s="16">
        <f t="shared" si="1"/>
        <v>8445.8924000000006</v>
      </c>
      <c r="I33" s="17">
        <f t="shared" si="2"/>
        <v>12.271837919975111</v>
      </c>
    </row>
    <row r="34" spans="1:9" ht="10" x14ac:dyDescent="0.25">
      <c r="A34" s="10">
        <v>33</v>
      </c>
      <c r="B34" s="11" t="s">
        <v>72</v>
      </c>
      <c r="C34" s="12">
        <v>197.2638</v>
      </c>
      <c r="D34" s="18">
        <v>3.4218000000000002</v>
      </c>
      <c r="E34" s="13">
        <v>5.9980000000000002</v>
      </c>
      <c r="F34" s="19">
        <v>1.0948753881030236E-3</v>
      </c>
      <c r="G34" s="19">
        <f t="shared" ref="G34:G65" si="3">(D34+E34)/H34</f>
        <v>4.5575943132401417E-2</v>
      </c>
      <c r="H34" s="20">
        <f t="shared" ref="H34:H65" si="4">SUM(C34:E34)</f>
        <v>206.68359999999998</v>
      </c>
      <c r="I34" s="21">
        <f t="shared" ref="I34:I65" si="5">C34/(D34+E34)</f>
        <v>20.941400029724623</v>
      </c>
    </row>
    <row r="35" spans="1:9" ht="10" x14ac:dyDescent="0.25">
      <c r="A35" s="10">
        <v>34</v>
      </c>
      <c r="B35" s="11" t="s">
        <v>94</v>
      </c>
      <c r="C35" s="12">
        <v>134.67670000000001</v>
      </c>
      <c r="D35" s="18">
        <v>0.66139999999999999</v>
      </c>
      <c r="E35" s="13">
        <v>1.7110000000000001</v>
      </c>
      <c r="F35" s="19">
        <v>3.1232607353188948E-4</v>
      </c>
      <c r="G35" s="19">
        <f t="shared" si="3"/>
        <v>1.7310584308835298E-2</v>
      </c>
      <c r="H35" s="20">
        <f t="shared" si="4"/>
        <v>137.04910000000001</v>
      </c>
      <c r="I35" s="21">
        <f t="shared" si="5"/>
        <v>56.76812510537853</v>
      </c>
    </row>
    <row r="36" spans="1:9" ht="10" x14ac:dyDescent="0.25">
      <c r="A36" s="10">
        <v>35</v>
      </c>
      <c r="B36" s="11" t="s">
        <v>20</v>
      </c>
      <c r="C36" s="12">
        <v>852.65779999999995</v>
      </c>
      <c r="D36" s="18">
        <v>77.1905</v>
      </c>
      <c r="E36" s="13">
        <v>36.450000000000003</v>
      </c>
      <c r="F36" s="19">
        <v>6.6535858446740929E-3</v>
      </c>
      <c r="G36" s="19">
        <f t="shared" si="3"/>
        <v>0.11760395314780125</v>
      </c>
      <c r="H36" s="20">
        <f t="shared" si="4"/>
        <v>966.29830000000004</v>
      </c>
      <c r="I36" s="21">
        <f t="shared" si="5"/>
        <v>7.5031155265948311</v>
      </c>
    </row>
    <row r="37" spans="1:9" ht="10" x14ac:dyDescent="0.25">
      <c r="A37" s="10">
        <v>36</v>
      </c>
      <c r="B37" s="11" t="s">
        <v>31</v>
      </c>
      <c r="C37" s="12">
        <v>2683.7163</v>
      </c>
      <c r="D37" s="18">
        <v>145.58629999999999</v>
      </c>
      <c r="E37" s="13">
        <v>106.61499999999999</v>
      </c>
      <c r="F37" s="19">
        <v>1.9461510420574164E-2</v>
      </c>
      <c r="G37" s="19">
        <f t="shared" si="3"/>
        <v>8.5902036215185343E-2</v>
      </c>
      <c r="H37" s="20">
        <f t="shared" si="4"/>
        <v>2935.9175999999998</v>
      </c>
      <c r="I37" s="21">
        <f t="shared" si="5"/>
        <v>10.641167591126612</v>
      </c>
    </row>
    <row r="38" spans="1:9" ht="10" x14ac:dyDescent="0.25">
      <c r="A38" s="10">
        <v>37</v>
      </c>
      <c r="B38" s="11" t="s">
        <v>58</v>
      </c>
      <c r="C38" s="12">
        <v>497.49900000000002</v>
      </c>
      <c r="D38" s="18">
        <v>9.9526000000000003</v>
      </c>
      <c r="E38" s="13">
        <v>21.715</v>
      </c>
      <c r="F38" s="19">
        <v>3.9638577947077617E-3</v>
      </c>
      <c r="G38" s="19">
        <f t="shared" si="3"/>
        <v>5.9844291004005165E-2</v>
      </c>
      <c r="H38" s="20">
        <f t="shared" si="4"/>
        <v>529.16660000000002</v>
      </c>
      <c r="I38" s="21">
        <f t="shared" si="5"/>
        <v>15.710031704328715</v>
      </c>
    </row>
    <row r="39" spans="1:9" ht="10" x14ac:dyDescent="0.25">
      <c r="A39" s="10">
        <v>38</v>
      </c>
      <c r="B39" s="11" t="s">
        <v>53</v>
      </c>
      <c r="C39" s="12">
        <v>1197.0015000000001</v>
      </c>
      <c r="D39" s="18">
        <v>47.66</v>
      </c>
      <c r="E39" s="13">
        <v>31.954999999999998</v>
      </c>
      <c r="F39" s="19">
        <v>5.8330681938699759E-3</v>
      </c>
      <c r="G39" s="19">
        <f t="shared" si="3"/>
        <v>6.2364069397505037E-2</v>
      </c>
      <c r="H39" s="20">
        <f t="shared" si="4"/>
        <v>1276.6165000000001</v>
      </c>
      <c r="I39" s="21">
        <f t="shared" si="5"/>
        <v>15.034874081517303</v>
      </c>
    </row>
    <row r="40" spans="1:9" ht="10" x14ac:dyDescent="0.25">
      <c r="A40" s="10">
        <v>39</v>
      </c>
      <c r="B40" s="11" t="s">
        <v>59</v>
      </c>
      <c r="C40" s="12">
        <v>2036.8490999999999</v>
      </c>
      <c r="D40" s="18">
        <v>76.324299999999994</v>
      </c>
      <c r="E40" s="13">
        <v>51.37</v>
      </c>
      <c r="F40" s="19">
        <v>9.3770838090784115E-3</v>
      </c>
      <c r="G40" s="19">
        <f t="shared" si="3"/>
        <v>5.8993642723911208E-2</v>
      </c>
      <c r="H40" s="20">
        <f t="shared" si="4"/>
        <v>2164.5433999999996</v>
      </c>
      <c r="I40" s="21">
        <f t="shared" si="5"/>
        <v>15.950979017857492</v>
      </c>
    </row>
    <row r="41" spans="1:9" ht="10" x14ac:dyDescent="0.25">
      <c r="A41" s="10">
        <v>40</v>
      </c>
      <c r="B41" s="11" t="s">
        <v>29</v>
      </c>
      <c r="C41" s="12">
        <v>209.851</v>
      </c>
      <c r="D41" s="18">
        <v>17.437100000000001</v>
      </c>
      <c r="E41" s="13">
        <v>2.3290000000000002</v>
      </c>
      <c r="F41" s="19">
        <v>4.2513584176257781E-4</v>
      </c>
      <c r="G41" s="19">
        <f t="shared" si="3"/>
        <v>8.6082874489748371E-2</v>
      </c>
      <c r="H41" s="20">
        <f t="shared" si="4"/>
        <v>229.61709999999999</v>
      </c>
      <c r="I41" s="21">
        <f t="shared" si="5"/>
        <v>10.616712452127631</v>
      </c>
    </row>
    <row r="42" spans="1:9" s="1" customFormat="1" ht="21" x14ac:dyDescent="0.25">
      <c r="A42" s="5">
        <v>41</v>
      </c>
      <c r="B42" s="6" t="s">
        <v>48</v>
      </c>
      <c r="C42" s="7">
        <v>4543.3334999999997</v>
      </c>
      <c r="D42" s="15">
        <v>74.231899999999996</v>
      </c>
      <c r="E42" s="8">
        <v>55.198</v>
      </c>
      <c r="F42" s="9">
        <v>1.0075847227827724E-2</v>
      </c>
      <c r="G42" s="9">
        <f t="shared" si="3"/>
        <v>2.7698791682882983E-2</v>
      </c>
      <c r="H42" s="16">
        <f t="shared" si="4"/>
        <v>4672.7633999999998</v>
      </c>
      <c r="I42" s="17">
        <f t="shared" si="5"/>
        <v>35.102657886624343</v>
      </c>
    </row>
    <row r="43" spans="1:9" ht="10" x14ac:dyDescent="0.25">
      <c r="A43" s="10">
        <v>42</v>
      </c>
      <c r="B43" s="11" t="s">
        <v>96</v>
      </c>
      <c r="C43" s="12">
        <v>1379.8832</v>
      </c>
      <c r="D43" s="18">
        <v>1.8741000000000001</v>
      </c>
      <c r="E43" s="13">
        <v>17.178999999999998</v>
      </c>
      <c r="F43" s="19">
        <v>3.1358560007038743E-3</v>
      </c>
      <c r="G43" s="19">
        <f t="shared" si="3"/>
        <v>1.3619705200301112E-2</v>
      </c>
      <c r="H43" s="20">
        <f t="shared" si="4"/>
        <v>1398.9363000000001</v>
      </c>
      <c r="I43" s="21">
        <f t="shared" si="5"/>
        <v>72.423028273614278</v>
      </c>
    </row>
    <row r="44" spans="1:9" ht="10" x14ac:dyDescent="0.25">
      <c r="A44" s="10">
        <v>43</v>
      </c>
      <c r="B44" s="11" t="s">
        <v>95</v>
      </c>
      <c r="C44" s="12">
        <v>255.48830000000001</v>
      </c>
      <c r="D44" s="18">
        <v>0.75780000000000003</v>
      </c>
      <c r="E44" s="13">
        <v>3.6269999999999998</v>
      </c>
      <c r="F44" s="19">
        <v>6.6207286306263187E-4</v>
      </c>
      <c r="G44" s="19">
        <f t="shared" si="3"/>
        <v>1.6872850633636187E-2</v>
      </c>
      <c r="H44" s="20">
        <f t="shared" si="4"/>
        <v>259.87310000000002</v>
      </c>
      <c r="I44" s="21">
        <f t="shared" si="5"/>
        <v>58.266808064221856</v>
      </c>
    </row>
    <row r="45" spans="1:9" ht="20" x14ac:dyDescent="0.25">
      <c r="A45" s="10">
        <v>44</v>
      </c>
      <c r="B45" s="11" t="s">
        <v>88</v>
      </c>
      <c r="C45" s="12">
        <v>442.64659999999998</v>
      </c>
      <c r="D45" s="18">
        <v>5.5932000000000004</v>
      </c>
      <c r="E45" s="13">
        <v>6.2329999999999997</v>
      </c>
      <c r="F45" s="19">
        <v>1.1377723064431718E-3</v>
      </c>
      <c r="G45" s="19">
        <f t="shared" si="3"/>
        <v>2.6021799324404012E-2</v>
      </c>
      <c r="H45" s="20">
        <f t="shared" si="4"/>
        <v>454.47280000000001</v>
      </c>
      <c r="I45" s="21">
        <f t="shared" si="5"/>
        <v>37.429317955048958</v>
      </c>
    </row>
    <row r="46" spans="1:9" ht="20" x14ac:dyDescent="0.25">
      <c r="A46" s="10">
        <v>45</v>
      </c>
      <c r="B46" s="11" t="s">
        <v>52</v>
      </c>
      <c r="C46" s="12">
        <v>195.39429999999999</v>
      </c>
      <c r="D46" s="18">
        <v>7.0861000000000001</v>
      </c>
      <c r="E46" s="13">
        <v>6.2830000000000004</v>
      </c>
      <c r="F46" s="19">
        <v>1.1468993103453313E-3</v>
      </c>
      <c r="G46" s="19">
        <f t="shared" si="3"/>
        <v>6.403948201648374E-2</v>
      </c>
      <c r="H46" s="20">
        <f t="shared" si="4"/>
        <v>208.76339999999996</v>
      </c>
      <c r="I46" s="21">
        <f t="shared" si="5"/>
        <v>14.615366778616361</v>
      </c>
    </row>
    <row r="47" spans="1:9" ht="20" x14ac:dyDescent="0.25">
      <c r="A47" s="10">
        <v>46</v>
      </c>
      <c r="B47" s="11" t="s">
        <v>50</v>
      </c>
      <c r="C47" s="12">
        <v>287.916</v>
      </c>
      <c r="D47" s="18">
        <v>15.3939</v>
      </c>
      <c r="E47" s="13">
        <v>4.5389999999999997</v>
      </c>
      <c r="F47" s="19">
        <v>8.2854941423801654E-4</v>
      </c>
      <c r="G47" s="19">
        <f t="shared" si="3"/>
        <v>6.4748972629104742E-2</v>
      </c>
      <c r="H47" s="20">
        <f t="shared" si="4"/>
        <v>307.84889999999996</v>
      </c>
      <c r="I47" s="21">
        <f t="shared" si="5"/>
        <v>14.444260493957227</v>
      </c>
    </row>
    <row r="48" spans="1:9" ht="10" x14ac:dyDescent="0.25">
      <c r="A48" s="10">
        <v>47</v>
      </c>
      <c r="B48" s="11" t="s">
        <v>100</v>
      </c>
      <c r="C48" s="12">
        <v>634.94420000000002</v>
      </c>
      <c r="D48" s="18">
        <v>0.38379999999999997</v>
      </c>
      <c r="E48" s="13">
        <v>1.9390000000000001</v>
      </c>
      <c r="F48" s="19">
        <v>3.5394521132573565E-4</v>
      </c>
      <c r="G48" s="19">
        <f t="shared" si="3"/>
        <v>3.6449400329846048E-3</v>
      </c>
      <c r="H48" s="20">
        <f t="shared" si="4"/>
        <v>637.26699999999994</v>
      </c>
      <c r="I48" s="21">
        <f t="shared" si="5"/>
        <v>273.35293611158949</v>
      </c>
    </row>
    <row r="49" spans="1:9" ht="10" x14ac:dyDescent="0.25">
      <c r="A49" s="10">
        <v>48</v>
      </c>
      <c r="B49" s="11" t="s">
        <v>76</v>
      </c>
      <c r="C49" s="12">
        <v>1347.0608999999999</v>
      </c>
      <c r="D49" s="18">
        <v>43.142899999999997</v>
      </c>
      <c r="E49" s="13">
        <v>15.398</v>
      </c>
      <c r="F49" s="19">
        <v>2.810752121708962E-3</v>
      </c>
      <c r="G49" s="19">
        <f t="shared" si="3"/>
        <v>4.1648281896053345E-2</v>
      </c>
      <c r="H49" s="20">
        <f t="shared" si="4"/>
        <v>1405.6017999999999</v>
      </c>
      <c r="I49" s="21">
        <f t="shared" si="5"/>
        <v>23.010594302444957</v>
      </c>
    </row>
    <row r="50" spans="1:9" s="1" customFormat="1" ht="21" x14ac:dyDescent="0.25">
      <c r="A50" s="5">
        <v>49</v>
      </c>
      <c r="B50" s="6" t="s">
        <v>56</v>
      </c>
      <c r="C50" s="7">
        <v>14322.905500000001</v>
      </c>
      <c r="D50" s="15">
        <v>391.22800000000001</v>
      </c>
      <c r="E50" s="8">
        <v>379.72199999999998</v>
      </c>
      <c r="F50" s="9">
        <v>6.9314483514714281E-2</v>
      </c>
      <c r="G50" s="9">
        <f t="shared" si="3"/>
        <v>5.1077075701433612E-2</v>
      </c>
      <c r="H50" s="16">
        <f t="shared" si="4"/>
        <v>15093.8555</v>
      </c>
      <c r="I50" s="17">
        <f t="shared" si="5"/>
        <v>18.578254750632336</v>
      </c>
    </row>
    <row r="51" spans="1:9" ht="10" x14ac:dyDescent="0.25">
      <c r="A51" s="10">
        <v>50</v>
      </c>
      <c r="B51" s="11" t="s">
        <v>75</v>
      </c>
      <c r="C51" s="12">
        <v>1846.3203000000001</v>
      </c>
      <c r="D51" s="18">
        <v>40.617600000000003</v>
      </c>
      <c r="E51" s="13">
        <v>40.576999999999998</v>
      </c>
      <c r="F51" s="19">
        <v>7.4069287467583168E-3</v>
      </c>
      <c r="G51" s="19">
        <f t="shared" si="3"/>
        <v>4.2123980468322192E-2</v>
      </c>
      <c r="H51" s="20">
        <f t="shared" si="4"/>
        <v>1927.5149000000001</v>
      </c>
      <c r="I51" s="21">
        <f t="shared" si="5"/>
        <v>22.739446958295254</v>
      </c>
    </row>
    <row r="52" spans="1:9" ht="10" x14ac:dyDescent="0.25">
      <c r="A52" s="10">
        <v>51</v>
      </c>
      <c r="B52" s="11" t="s">
        <v>99</v>
      </c>
      <c r="C52" s="12">
        <v>324.74779999999998</v>
      </c>
      <c r="D52" s="18">
        <v>0.77539999999999998</v>
      </c>
      <c r="E52" s="13">
        <v>1.143</v>
      </c>
      <c r="F52" s="19">
        <v>2.0864330920336043E-4</v>
      </c>
      <c r="G52" s="19">
        <f t="shared" si="3"/>
        <v>5.8726614507408495E-3</v>
      </c>
      <c r="H52" s="20">
        <f t="shared" si="4"/>
        <v>326.66619999999995</v>
      </c>
      <c r="I52" s="21">
        <f t="shared" si="5"/>
        <v>169.28054628857379</v>
      </c>
    </row>
    <row r="53" spans="1:9" ht="10" x14ac:dyDescent="0.25">
      <c r="A53" s="10">
        <v>52</v>
      </c>
      <c r="B53" s="11" t="s">
        <v>93</v>
      </c>
      <c r="C53" s="12">
        <v>431.59120000000001</v>
      </c>
      <c r="D53" s="18">
        <v>3.8005</v>
      </c>
      <c r="E53" s="13">
        <v>5.3559999999999999</v>
      </c>
      <c r="F53" s="19">
        <v>9.7768465799929864E-4</v>
      </c>
      <c r="G53" s="19">
        <f t="shared" si="3"/>
        <v>2.0774924066535114E-2</v>
      </c>
      <c r="H53" s="20">
        <f t="shared" si="4"/>
        <v>440.74770000000001</v>
      </c>
      <c r="I53" s="21">
        <f t="shared" si="5"/>
        <v>47.134953311854972</v>
      </c>
    </row>
    <row r="54" spans="1:9" ht="10" x14ac:dyDescent="0.25">
      <c r="A54" s="10">
        <v>53</v>
      </c>
      <c r="B54" s="11" t="s">
        <v>65</v>
      </c>
      <c r="C54" s="12">
        <v>2007.6011000000001</v>
      </c>
      <c r="D54" s="18">
        <v>31.857800000000001</v>
      </c>
      <c r="E54" s="13">
        <v>76.009</v>
      </c>
      <c r="F54" s="19">
        <v>1.3874688791984446E-2</v>
      </c>
      <c r="G54" s="19">
        <f t="shared" si="3"/>
        <v>5.0989570676066506E-2</v>
      </c>
      <c r="H54" s="20">
        <f t="shared" si="4"/>
        <v>2115.4679000000001</v>
      </c>
      <c r="I54" s="21">
        <f t="shared" si="5"/>
        <v>18.611853693629552</v>
      </c>
    </row>
    <row r="55" spans="1:9" ht="10" x14ac:dyDescent="0.25">
      <c r="A55" s="10">
        <v>54</v>
      </c>
      <c r="B55" s="11" t="s">
        <v>90</v>
      </c>
      <c r="C55" s="12">
        <v>750.1259</v>
      </c>
      <c r="D55" s="18">
        <v>9.6257999999999999</v>
      </c>
      <c r="E55" s="13">
        <v>9.9979999999999993</v>
      </c>
      <c r="F55" s="19">
        <v>1.8250357002757632E-3</v>
      </c>
      <c r="G55" s="19">
        <f t="shared" si="3"/>
        <v>2.5493741666934067E-2</v>
      </c>
      <c r="H55" s="20">
        <f t="shared" si="4"/>
        <v>769.74970000000008</v>
      </c>
      <c r="I55" s="21">
        <f t="shared" si="5"/>
        <v>38.225313140166534</v>
      </c>
    </row>
    <row r="56" spans="1:9" ht="10" x14ac:dyDescent="0.25">
      <c r="A56" s="10">
        <v>55</v>
      </c>
      <c r="B56" s="11" t="s">
        <v>97</v>
      </c>
      <c r="C56" s="12">
        <v>594.76239999999996</v>
      </c>
      <c r="D56" s="18">
        <v>4.7173999999999996</v>
      </c>
      <c r="E56" s="13">
        <v>3.0049999999999999</v>
      </c>
      <c r="F56" s="19">
        <v>5.4853293451977083E-4</v>
      </c>
      <c r="G56" s="19">
        <f t="shared" si="3"/>
        <v>1.2817584775582719E-2</v>
      </c>
      <c r="H56" s="20">
        <f t="shared" si="4"/>
        <v>602.48479999999995</v>
      </c>
      <c r="I56" s="21">
        <f t="shared" si="5"/>
        <v>77.017818294830619</v>
      </c>
    </row>
    <row r="57" spans="1:9" ht="10" x14ac:dyDescent="0.25">
      <c r="A57" s="10">
        <v>56</v>
      </c>
      <c r="B57" s="11" t="s">
        <v>81</v>
      </c>
      <c r="C57" s="12">
        <v>1194.3415</v>
      </c>
      <c r="D57" s="18">
        <v>18.3931</v>
      </c>
      <c r="E57" s="13">
        <v>27.213000000000001</v>
      </c>
      <c r="F57" s="19">
        <v>4.9674631437891924E-3</v>
      </c>
      <c r="G57" s="19">
        <f t="shared" si="3"/>
        <v>3.6780667183032571E-2</v>
      </c>
      <c r="H57" s="20">
        <f t="shared" si="4"/>
        <v>1239.9476</v>
      </c>
      <c r="I57" s="21">
        <f t="shared" si="5"/>
        <v>26.188196315843715</v>
      </c>
    </row>
    <row r="58" spans="1:9" ht="10" x14ac:dyDescent="0.25">
      <c r="A58" s="10">
        <v>57</v>
      </c>
      <c r="B58" s="11" t="s">
        <v>92</v>
      </c>
      <c r="C58" s="12">
        <v>630.81219999999996</v>
      </c>
      <c r="D58" s="18">
        <v>10.119400000000001</v>
      </c>
      <c r="E58" s="13">
        <v>3.8159999999999998</v>
      </c>
      <c r="F58" s="19">
        <v>6.965729378127938E-4</v>
      </c>
      <c r="G58" s="19">
        <f t="shared" si="3"/>
        <v>2.1613729155409031E-2</v>
      </c>
      <c r="H58" s="20">
        <f t="shared" si="4"/>
        <v>644.74760000000003</v>
      </c>
      <c r="I58" s="21">
        <f t="shared" si="5"/>
        <v>45.266888643311269</v>
      </c>
    </row>
    <row r="59" spans="1:9" ht="10" x14ac:dyDescent="0.25">
      <c r="A59" s="10">
        <v>58</v>
      </c>
      <c r="B59" s="11" t="s">
        <v>54</v>
      </c>
      <c r="C59" s="12">
        <v>1709.5717999999999</v>
      </c>
      <c r="D59" s="18">
        <v>44.748399999999997</v>
      </c>
      <c r="E59" s="13">
        <v>66.650999999999996</v>
      </c>
      <c r="F59" s="19">
        <v>1.2166478741656321E-2</v>
      </c>
      <c r="G59" s="19">
        <f t="shared" si="3"/>
        <v>6.1175816509344019E-2</v>
      </c>
      <c r="H59" s="20">
        <f t="shared" si="4"/>
        <v>1820.9712</v>
      </c>
      <c r="I59" s="21">
        <f t="shared" si="5"/>
        <v>15.346328615773515</v>
      </c>
    </row>
    <row r="60" spans="1:9" ht="10" x14ac:dyDescent="0.25">
      <c r="A60" s="10">
        <v>59</v>
      </c>
      <c r="B60" s="11" t="s">
        <v>38</v>
      </c>
      <c r="C60" s="12">
        <v>874.94939999999997</v>
      </c>
      <c r="D60" s="18">
        <v>47.623800000000003</v>
      </c>
      <c r="E60" s="13">
        <v>26.699000000000002</v>
      </c>
      <c r="F60" s="19">
        <v>4.8736375436749958E-3</v>
      </c>
      <c r="G60" s="19">
        <f t="shared" si="3"/>
        <v>7.829450815055998E-2</v>
      </c>
      <c r="H60" s="20">
        <f t="shared" si="4"/>
        <v>949.27219999999988</v>
      </c>
      <c r="I60" s="21">
        <f t="shared" si="5"/>
        <v>11.77228791165026</v>
      </c>
    </row>
    <row r="61" spans="1:9" ht="10" x14ac:dyDescent="0.25">
      <c r="A61" s="10">
        <v>60</v>
      </c>
      <c r="B61" s="11" t="s">
        <v>77</v>
      </c>
      <c r="C61" s="12">
        <v>637.98239999999998</v>
      </c>
      <c r="D61" s="18">
        <v>15.303000000000001</v>
      </c>
      <c r="E61" s="13">
        <v>11.673</v>
      </c>
      <c r="F61" s="19">
        <v>2.1307903309980983E-3</v>
      </c>
      <c r="G61" s="19">
        <f t="shared" si="3"/>
        <v>4.0567951318458417E-2</v>
      </c>
      <c r="H61" s="20">
        <f t="shared" si="4"/>
        <v>664.95839999999998</v>
      </c>
      <c r="I61" s="21">
        <f t="shared" si="5"/>
        <v>23.65</v>
      </c>
    </row>
    <row r="62" spans="1:9" ht="10" x14ac:dyDescent="0.25">
      <c r="A62" s="10">
        <v>61</v>
      </c>
      <c r="B62" s="11" t="s">
        <v>23</v>
      </c>
      <c r="C62" s="12">
        <v>1579.7357999999999</v>
      </c>
      <c r="D62" s="18">
        <v>97.690200000000004</v>
      </c>
      <c r="E62" s="13">
        <v>82.442999999999998</v>
      </c>
      <c r="F62" s="19">
        <v>1.5049151654114298E-2</v>
      </c>
      <c r="G62" s="19">
        <f t="shared" si="3"/>
        <v>0.10235602763614791</v>
      </c>
      <c r="H62" s="20">
        <f t="shared" si="4"/>
        <v>1759.8689999999999</v>
      </c>
      <c r="I62" s="21">
        <f t="shared" si="5"/>
        <v>8.7698203329536142</v>
      </c>
    </row>
    <row r="63" spans="1:9" ht="10" x14ac:dyDescent="0.25">
      <c r="A63" s="10">
        <v>62</v>
      </c>
      <c r="B63" s="11" t="s">
        <v>62</v>
      </c>
      <c r="C63" s="12">
        <v>1143.3571999999999</v>
      </c>
      <c r="D63" s="18">
        <v>52.931600000000003</v>
      </c>
      <c r="E63" s="13">
        <v>14.227</v>
      </c>
      <c r="F63" s="19">
        <v>2.5969976903203926E-3</v>
      </c>
      <c r="G63" s="19">
        <f t="shared" si="3"/>
        <v>5.5479325424748697E-2</v>
      </c>
      <c r="H63" s="20">
        <f t="shared" si="4"/>
        <v>1210.5157999999999</v>
      </c>
      <c r="I63" s="21">
        <f t="shared" si="5"/>
        <v>17.024732498890682</v>
      </c>
    </row>
    <row r="64" spans="1:9" ht="10" x14ac:dyDescent="0.25">
      <c r="A64" s="10">
        <v>63</v>
      </c>
      <c r="B64" s="11" t="s">
        <v>79</v>
      </c>
      <c r="C64" s="12">
        <v>597.00639999999999</v>
      </c>
      <c r="D64" s="18">
        <v>13.023999999999999</v>
      </c>
      <c r="E64" s="13">
        <v>10.912000000000001</v>
      </c>
      <c r="F64" s="19">
        <v>1.9918773316072347E-3</v>
      </c>
      <c r="G64" s="19">
        <f t="shared" si="3"/>
        <v>3.854785886742474E-2</v>
      </c>
      <c r="H64" s="20">
        <f t="shared" si="4"/>
        <v>620.94240000000002</v>
      </c>
      <c r="I64" s="21">
        <f t="shared" si="5"/>
        <v>24.94177807486631</v>
      </c>
    </row>
    <row r="65" spans="1:9" s="1" customFormat="1" ht="21" x14ac:dyDescent="0.25">
      <c r="A65" s="5">
        <v>64</v>
      </c>
      <c r="B65" s="6" t="s">
        <v>71</v>
      </c>
      <c r="C65" s="7">
        <v>6001.0627000000004</v>
      </c>
      <c r="D65" s="15">
        <v>307.06180000000001</v>
      </c>
      <c r="E65" s="8">
        <v>352.50400000000002</v>
      </c>
      <c r="F65" s="9">
        <v>6.4346107670534877E-2</v>
      </c>
      <c r="G65" s="9">
        <f t="shared" si="3"/>
        <v>9.9024559018717234E-2</v>
      </c>
      <c r="H65" s="16">
        <f t="shared" si="4"/>
        <v>6660.6285000000007</v>
      </c>
      <c r="I65" s="17">
        <f t="shared" si="5"/>
        <v>9.0985049558360966</v>
      </c>
    </row>
    <row r="66" spans="1:9" ht="10" x14ac:dyDescent="0.25">
      <c r="A66" s="10">
        <v>65</v>
      </c>
      <c r="B66" s="11" t="s">
        <v>74</v>
      </c>
      <c r="C66" s="12">
        <v>355.34840000000003</v>
      </c>
      <c r="D66" s="18">
        <v>12.066599999999999</v>
      </c>
      <c r="E66" s="13">
        <v>3.968</v>
      </c>
      <c r="F66" s="19">
        <v>7.2431902967535794E-4</v>
      </c>
      <c r="G66" s="19">
        <f t="shared" ref="G66:G97" si="6">(D66+E66)/H66</f>
        <v>4.3175374209374139E-2</v>
      </c>
      <c r="H66" s="20">
        <f t="shared" ref="H66:H94" si="7">SUM(C66:E66)</f>
        <v>371.38300000000004</v>
      </c>
      <c r="I66" s="21">
        <f t="shared" ref="I66:I94" si="8">C66/(D66+E66)</f>
        <v>22.161351078293198</v>
      </c>
    </row>
    <row r="67" spans="1:9" ht="10" x14ac:dyDescent="0.25">
      <c r="A67" s="10">
        <v>66</v>
      </c>
      <c r="B67" s="11" t="s">
        <v>25</v>
      </c>
      <c r="C67" s="12">
        <v>2017.4363000000001</v>
      </c>
      <c r="D67" s="18">
        <v>95.064300000000003</v>
      </c>
      <c r="E67" s="13">
        <v>126.845</v>
      </c>
      <c r="F67" s="19">
        <v>2.3154296199387799E-2</v>
      </c>
      <c r="G67" s="19">
        <f t="shared" si="6"/>
        <v>9.9095601857971366E-2</v>
      </c>
      <c r="H67" s="20">
        <f t="shared" si="7"/>
        <v>2239.3456000000001</v>
      </c>
      <c r="I67" s="21">
        <f t="shared" si="8"/>
        <v>9.0912652151126618</v>
      </c>
    </row>
    <row r="68" spans="1:9" ht="10" x14ac:dyDescent="0.25">
      <c r="A68" s="10">
        <v>67</v>
      </c>
      <c r="B68" s="11" t="s">
        <v>14</v>
      </c>
      <c r="C68" s="12">
        <v>827.15830000000005</v>
      </c>
      <c r="D68" s="18">
        <v>83.098799999999997</v>
      </c>
      <c r="E68" s="13">
        <v>71.569999999999993</v>
      </c>
      <c r="F68" s="19">
        <v>1.3064393385550748E-2</v>
      </c>
      <c r="G68" s="19">
        <f t="shared" si="6"/>
        <v>0.15753160612494804</v>
      </c>
      <c r="H68" s="20">
        <f t="shared" si="7"/>
        <v>981.82709999999997</v>
      </c>
      <c r="I68" s="21">
        <f t="shared" si="8"/>
        <v>5.3479324854139954</v>
      </c>
    </row>
    <row r="69" spans="1:9" ht="10" x14ac:dyDescent="0.25">
      <c r="A69" s="10">
        <v>68</v>
      </c>
      <c r="B69" s="11" t="s">
        <v>12</v>
      </c>
      <c r="C69" s="12">
        <v>283.55500000000001</v>
      </c>
      <c r="D69" s="18">
        <v>31.185600000000001</v>
      </c>
      <c r="E69" s="13">
        <v>38.463000000000001</v>
      </c>
      <c r="F69" s="19">
        <v>7.0210390217750234E-3</v>
      </c>
      <c r="G69" s="19">
        <f t="shared" si="6"/>
        <v>0.19719108185760278</v>
      </c>
      <c r="H69" s="20">
        <f t="shared" si="7"/>
        <v>353.20360000000005</v>
      </c>
      <c r="I69" s="21">
        <f t="shared" si="8"/>
        <v>4.0712232550259442</v>
      </c>
    </row>
    <row r="70" spans="1:9" ht="20" x14ac:dyDescent="0.25">
      <c r="A70" s="10">
        <v>69</v>
      </c>
      <c r="B70" s="11" t="s">
        <v>22</v>
      </c>
      <c r="C70" s="12">
        <v>700.78099999999995</v>
      </c>
      <c r="D70" s="18">
        <v>27.157900000000001</v>
      </c>
      <c r="E70" s="13">
        <v>52.768000000000001</v>
      </c>
      <c r="F70" s="19">
        <v>9.632274838182785E-3</v>
      </c>
      <c r="G70" s="19">
        <f t="shared" si="6"/>
        <v>0.10237632074213766</v>
      </c>
      <c r="H70" s="20">
        <f t="shared" si="7"/>
        <v>780.70690000000002</v>
      </c>
      <c r="I70" s="21">
        <f t="shared" si="8"/>
        <v>8.7678837523255915</v>
      </c>
    </row>
    <row r="71" spans="1:9" ht="10" x14ac:dyDescent="0.25">
      <c r="A71" s="10">
        <v>70</v>
      </c>
      <c r="B71" s="11" t="s">
        <v>55</v>
      </c>
      <c r="C71" s="12">
        <v>1816.7837</v>
      </c>
      <c r="D71" s="18">
        <v>58.488700000000001</v>
      </c>
      <c r="E71" s="13">
        <v>58.89</v>
      </c>
      <c r="F71" s="19">
        <v>1.0749785195963164E-2</v>
      </c>
      <c r="G71" s="19">
        <f t="shared" si="6"/>
        <v>6.0687096388596942E-2</v>
      </c>
      <c r="H71" s="20">
        <f t="shared" si="7"/>
        <v>1934.1624000000002</v>
      </c>
      <c r="I71" s="21">
        <f t="shared" si="8"/>
        <v>15.477967467692178</v>
      </c>
    </row>
    <row r="72" spans="1:9" s="1" customFormat="1" ht="21" x14ac:dyDescent="0.25">
      <c r="A72" s="5">
        <v>71</v>
      </c>
      <c r="B72" s="6" t="s">
        <v>78</v>
      </c>
      <c r="C72" s="7">
        <v>8143.4988999999996</v>
      </c>
      <c r="D72" s="15">
        <v>362.99919999999997</v>
      </c>
      <c r="E72" s="8">
        <v>331.57900000000001</v>
      </c>
      <c r="F72" s="9">
        <v>6.0526456537481232E-2</v>
      </c>
      <c r="G72" s="9">
        <f t="shared" si="6"/>
        <v>7.8589289518644273E-2</v>
      </c>
      <c r="H72" s="16">
        <f t="shared" si="7"/>
        <v>8838.0770999999986</v>
      </c>
      <c r="I72" s="17">
        <f t="shared" si="8"/>
        <v>11.724380206577171</v>
      </c>
    </row>
    <row r="73" spans="1:9" ht="10" x14ac:dyDescent="0.25">
      <c r="A73" s="10">
        <v>72</v>
      </c>
      <c r="B73" s="11" t="s">
        <v>61</v>
      </c>
      <c r="C73" s="12">
        <v>91.217299999999994</v>
      </c>
      <c r="D73" s="18">
        <v>3.4339</v>
      </c>
      <c r="E73" s="13">
        <v>2.0259999999999998</v>
      </c>
      <c r="F73" s="19">
        <v>3.6982619811549273E-4</v>
      </c>
      <c r="G73" s="19">
        <f t="shared" si="6"/>
        <v>5.6475570248207436E-2</v>
      </c>
      <c r="H73" s="20">
        <f t="shared" si="7"/>
        <v>96.677199999999985</v>
      </c>
      <c r="I73" s="21">
        <f t="shared" si="8"/>
        <v>16.706771186285465</v>
      </c>
    </row>
    <row r="74" spans="1:9" ht="10" x14ac:dyDescent="0.25">
      <c r="A74" s="10">
        <v>73</v>
      </c>
      <c r="B74" s="11" t="s">
        <v>91</v>
      </c>
      <c r="C74" s="12">
        <v>111.41289999999999</v>
      </c>
      <c r="D74" s="18">
        <v>0.4536</v>
      </c>
      <c r="E74" s="13">
        <v>2.0430000000000001</v>
      </c>
      <c r="F74" s="19">
        <v>3.7292937944222691E-4</v>
      </c>
      <c r="G74" s="19">
        <f t="shared" si="6"/>
        <v>2.1917399338948904E-2</v>
      </c>
      <c r="H74" s="20">
        <f t="shared" si="7"/>
        <v>113.90949999999999</v>
      </c>
      <c r="I74" s="21">
        <f t="shared" si="8"/>
        <v>44.625851157574303</v>
      </c>
    </row>
    <row r="75" spans="1:9" ht="10" x14ac:dyDescent="0.25">
      <c r="A75" s="10">
        <v>74</v>
      </c>
      <c r="B75" s="11" t="s">
        <v>86</v>
      </c>
      <c r="C75" s="12">
        <v>243.50890000000001</v>
      </c>
      <c r="D75" s="18">
        <v>3.3106</v>
      </c>
      <c r="E75" s="13">
        <v>3.8919999999999999</v>
      </c>
      <c r="F75" s="19">
        <v>7.1044598374407587E-4</v>
      </c>
      <c r="G75" s="19">
        <f t="shared" si="6"/>
        <v>2.8728638295411262E-2</v>
      </c>
      <c r="H75" s="20">
        <f t="shared" si="7"/>
        <v>250.7115</v>
      </c>
      <c r="I75" s="21">
        <f t="shared" si="8"/>
        <v>33.808471940688086</v>
      </c>
    </row>
    <row r="76" spans="1:9" ht="10" x14ac:dyDescent="0.25">
      <c r="A76" s="10">
        <v>75</v>
      </c>
      <c r="B76" s="11" t="s">
        <v>60</v>
      </c>
      <c r="C76" s="12">
        <v>1085.6766</v>
      </c>
      <c r="D76" s="18">
        <v>49.3125</v>
      </c>
      <c r="E76" s="13">
        <v>15.874000000000001</v>
      </c>
      <c r="F76" s="19">
        <v>2.8976411988575184E-3</v>
      </c>
      <c r="G76" s="19">
        <f t="shared" si="6"/>
        <v>5.6641402439612493E-2</v>
      </c>
      <c r="H76" s="20">
        <f t="shared" si="7"/>
        <v>1150.8631</v>
      </c>
      <c r="I76" s="21">
        <f t="shared" si="8"/>
        <v>16.654930085217032</v>
      </c>
    </row>
    <row r="77" spans="1:9" ht="10" x14ac:dyDescent="0.25">
      <c r="A77" s="10">
        <v>76</v>
      </c>
      <c r="B77" s="11" t="s">
        <v>27</v>
      </c>
      <c r="C77" s="12">
        <v>1427.2357</v>
      </c>
      <c r="D77" s="18">
        <v>52.842100000000002</v>
      </c>
      <c r="E77" s="13">
        <v>87.262</v>
      </c>
      <c r="F77" s="19">
        <v>1.5928812290204406E-2</v>
      </c>
      <c r="G77" s="19">
        <f t="shared" si="6"/>
        <v>8.9389741777756188E-2</v>
      </c>
      <c r="H77" s="20">
        <f t="shared" si="7"/>
        <v>1567.3398</v>
      </c>
      <c r="I77" s="21">
        <f t="shared" si="8"/>
        <v>10.186965977441059</v>
      </c>
    </row>
    <row r="78" spans="1:9" ht="10" x14ac:dyDescent="0.25">
      <c r="A78" s="10">
        <v>77</v>
      </c>
      <c r="B78" s="11" t="s">
        <v>37</v>
      </c>
      <c r="C78" s="12">
        <v>1143.8242</v>
      </c>
      <c r="D78" s="18">
        <v>26.116399999999999</v>
      </c>
      <c r="E78" s="13">
        <v>74.177000000000007</v>
      </c>
      <c r="F78" s="19">
        <v>1.3540275369009333E-2</v>
      </c>
      <c r="G78" s="19">
        <f t="shared" si="6"/>
        <v>8.061408342748308E-2</v>
      </c>
      <c r="H78" s="20">
        <f t="shared" si="7"/>
        <v>1244.1175999999998</v>
      </c>
      <c r="I78" s="21">
        <f t="shared" si="8"/>
        <v>11.404780374381565</v>
      </c>
    </row>
    <row r="79" spans="1:9" ht="10" x14ac:dyDescent="0.25">
      <c r="A79" s="10">
        <v>78</v>
      </c>
      <c r="B79" s="11" t="s">
        <v>63</v>
      </c>
      <c r="C79" s="12">
        <v>1244.4509</v>
      </c>
      <c r="D79" s="18">
        <v>52.012900000000002</v>
      </c>
      <c r="E79" s="13">
        <v>19.841000000000001</v>
      </c>
      <c r="F79" s="19">
        <v>3.6217776884548331E-3</v>
      </c>
      <c r="G79" s="19">
        <f t="shared" si="6"/>
        <v>5.4587584881556322E-2</v>
      </c>
      <c r="H79" s="20">
        <f t="shared" si="7"/>
        <v>1316.3047999999999</v>
      </c>
      <c r="I79" s="21">
        <f t="shared" si="8"/>
        <v>17.319183788214694</v>
      </c>
    </row>
    <row r="80" spans="1:9" ht="10" x14ac:dyDescent="0.25">
      <c r="A80" s="10">
        <v>79</v>
      </c>
      <c r="B80" s="11" t="s">
        <v>21</v>
      </c>
      <c r="C80" s="12">
        <v>1324.8430000000001</v>
      </c>
      <c r="D80" s="18">
        <v>85.251400000000004</v>
      </c>
      <c r="E80" s="13">
        <v>81.174999999999997</v>
      </c>
      <c r="F80" s="19">
        <v>1.481769083515554E-2</v>
      </c>
      <c r="G80" s="19">
        <f t="shared" si="6"/>
        <v>0.11160049284187014</v>
      </c>
      <c r="H80" s="20">
        <f t="shared" si="7"/>
        <v>1491.2694000000001</v>
      </c>
      <c r="I80" s="21">
        <f t="shared" si="8"/>
        <v>7.9605339056784263</v>
      </c>
    </row>
    <row r="81" spans="1:9" ht="10" x14ac:dyDescent="0.25">
      <c r="A81" s="10">
        <v>80</v>
      </c>
      <c r="B81" s="11" t="s">
        <v>33</v>
      </c>
      <c r="C81" s="12">
        <v>956.03300000000002</v>
      </c>
      <c r="D81" s="18">
        <v>60.5503</v>
      </c>
      <c r="E81" s="13">
        <v>28.227</v>
      </c>
      <c r="F81" s="19">
        <v>5.1525587829249824E-3</v>
      </c>
      <c r="G81" s="19">
        <f t="shared" si="6"/>
        <v>8.4969778724424891E-2</v>
      </c>
      <c r="H81" s="20">
        <f t="shared" si="7"/>
        <v>1044.8103000000001</v>
      </c>
      <c r="I81" s="21">
        <f t="shared" si="8"/>
        <v>10.768890245592061</v>
      </c>
    </row>
    <row r="82" spans="1:9" ht="10" x14ac:dyDescent="0.25">
      <c r="A82" s="10">
        <v>81</v>
      </c>
      <c r="B82" s="11" t="s">
        <v>35</v>
      </c>
      <c r="C82" s="12">
        <v>515.29639999999995</v>
      </c>
      <c r="D82" s="18">
        <v>29.715399999999999</v>
      </c>
      <c r="E82" s="13">
        <v>17.062000000000001</v>
      </c>
      <c r="F82" s="19">
        <v>3.1144988115728222E-3</v>
      </c>
      <c r="G82" s="19">
        <f t="shared" si="6"/>
        <v>8.3222879273148823E-2</v>
      </c>
      <c r="H82" s="20">
        <f t="shared" si="7"/>
        <v>562.07380000000001</v>
      </c>
      <c r="I82" s="21">
        <f t="shared" si="8"/>
        <v>11.015926494418244</v>
      </c>
    </row>
    <row r="83" spans="1:9" s="1" customFormat="1" ht="21" x14ac:dyDescent="0.25">
      <c r="A83" s="5">
        <v>82</v>
      </c>
      <c r="B83" s="6" t="s">
        <v>89</v>
      </c>
      <c r="C83" s="7">
        <v>4153.0577000000003</v>
      </c>
      <c r="D83" s="15">
        <v>87.200299999999999</v>
      </c>
      <c r="E83" s="8">
        <v>251.483</v>
      </c>
      <c r="F83" s="9">
        <v>4.590572644653429E-2</v>
      </c>
      <c r="G83" s="9">
        <f t="shared" si="6"/>
        <v>7.5401342152185524E-2</v>
      </c>
      <c r="H83" s="16">
        <f t="shared" si="7"/>
        <v>4491.7410000000009</v>
      </c>
      <c r="I83" s="17">
        <f t="shared" si="8"/>
        <v>12.262363393766389</v>
      </c>
    </row>
    <row r="84" spans="1:9" ht="10" x14ac:dyDescent="0.25">
      <c r="A84" s="10">
        <v>83</v>
      </c>
      <c r="B84" s="11" t="s">
        <v>73</v>
      </c>
      <c r="C84" s="12">
        <v>432.80450000000002</v>
      </c>
      <c r="D84" s="18">
        <v>9.2918000000000003</v>
      </c>
      <c r="E84" s="13">
        <v>10.324999999999999</v>
      </c>
      <c r="F84" s="19">
        <v>1.8847263057958847E-3</v>
      </c>
      <c r="G84" s="19">
        <f t="shared" si="6"/>
        <v>4.3359585412976791E-2</v>
      </c>
      <c r="H84" s="20">
        <f t="shared" si="7"/>
        <v>452.42130000000003</v>
      </c>
      <c r="I84" s="21">
        <f t="shared" si="8"/>
        <v>22.062951143917463</v>
      </c>
    </row>
    <row r="85" spans="1:9" ht="10" x14ac:dyDescent="0.25">
      <c r="A85" s="10">
        <v>84</v>
      </c>
      <c r="B85" s="11" t="s">
        <v>42</v>
      </c>
      <c r="C85" s="12">
        <v>485.90480000000002</v>
      </c>
      <c r="D85" s="18">
        <v>14.6332</v>
      </c>
      <c r="E85" s="13">
        <v>22.809000000000001</v>
      </c>
      <c r="F85" s="19">
        <v>4.1635566400870065E-3</v>
      </c>
      <c r="G85" s="19">
        <f t="shared" si="6"/>
        <v>7.1543736755919116E-2</v>
      </c>
      <c r="H85" s="20">
        <f t="shared" si="7"/>
        <v>523.34699999999998</v>
      </c>
      <c r="I85" s="21">
        <f t="shared" si="8"/>
        <v>12.977463931072426</v>
      </c>
    </row>
    <row r="86" spans="1:9" ht="10" x14ac:dyDescent="0.25">
      <c r="A86" s="10">
        <v>85</v>
      </c>
      <c r="B86" s="11" t="s">
        <v>66</v>
      </c>
      <c r="C86" s="12">
        <v>518.93899999999996</v>
      </c>
      <c r="D86" s="18">
        <v>5.9889000000000001</v>
      </c>
      <c r="E86" s="13">
        <v>21.187000000000001</v>
      </c>
      <c r="F86" s="19">
        <v>3.8674766335009604E-3</v>
      </c>
      <c r="G86" s="19">
        <f t="shared" si="6"/>
        <v>4.9762238679076518E-2</v>
      </c>
      <c r="H86" s="20">
        <f t="shared" si="7"/>
        <v>546.11489999999992</v>
      </c>
      <c r="I86" s="21">
        <f t="shared" si="8"/>
        <v>19.095558932730835</v>
      </c>
    </row>
    <row r="87" spans="1:9" ht="10" x14ac:dyDescent="0.25">
      <c r="A87" s="10">
        <v>86</v>
      </c>
      <c r="B87" s="11" t="s">
        <v>36</v>
      </c>
      <c r="C87" s="12">
        <v>175.04259999999999</v>
      </c>
      <c r="D87" s="18">
        <v>5.0023</v>
      </c>
      <c r="E87" s="13">
        <v>10.673999999999999</v>
      </c>
      <c r="F87" s="19">
        <v>1.9484327930329563E-3</v>
      </c>
      <c r="G87" s="19">
        <f t="shared" si="6"/>
        <v>8.2195839007041249E-2</v>
      </c>
      <c r="H87" s="20">
        <f t="shared" si="7"/>
        <v>190.71889999999999</v>
      </c>
      <c r="I87" s="21">
        <f t="shared" si="8"/>
        <v>11.166065972200073</v>
      </c>
    </row>
    <row r="88" spans="1:9" ht="10" x14ac:dyDescent="0.25">
      <c r="A88" s="10">
        <v>87</v>
      </c>
      <c r="B88" s="11" t="s">
        <v>43</v>
      </c>
      <c r="C88" s="12">
        <v>984.45209999999997</v>
      </c>
      <c r="D88" s="18">
        <v>19.7957</v>
      </c>
      <c r="E88" s="13">
        <v>55.701999999999998</v>
      </c>
      <c r="F88" s="19">
        <v>1.0167847427161489E-2</v>
      </c>
      <c r="G88" s="19">
        <f t="shared" si="6"/>
        <v>7.1227618515518384E-2</v>
      </c>
      <c r="H88" s="20">
        <f t="shared" si="7"/>
        <v>1059.9497999999999</v>
      </c>
      <c r="I88" s="21">
        <f t="shared" si="8"/>
        <v>13.039497891988763</v>
      </c>
    </row>
    <row r="89" spans="1:9" ht="10" x14ac:dyDescent="0.25">
      <c r="A89" s="10">
        <v>88</v>
      </c>
      <c r="B89" s="11" t="s">
        <v>57</v>
      </c>
      <c r="C89" s="12">
        <v>698.87270000000001</v>
      </c>
      <c r="D89" s="18">
        <v>9.8003</v>
      </c>
      <c r="E89" s="13">
        <v>35.058999999999997</v>
      </c>
      <c r="F89" s="19">
        <v>6.3996725961160215E-3</v>
      </c>
      <c r="G89" s="19">
        <f t="shared" si="6"/>
        <v>6.0316484970392562E-2</v>
      </c>
      <c r="H89" s="20">
        <f t="shared" si="7"/>
        <v>743.73199999999997</v>
      </c>
      <c r="I89" s="21">
        <f t="shared" si="8"/>
        <v>15.579215458110136</v>
      </c>
    </row>
    <row r="90" spans="1:9" ht="10" x14ac:dyDescent="0.25">
      <c r="A90" s="10">
        <v>89</v>
      </c>
      <c r="B90" s="11" t="s">
        <v>19</v>
      </c>
      <c r="C90" s="12">
        <v>406.96210000000002</v>
      </c>
      <c r="D90" s="18">
        <v>2.2658999999999998</v>
      </c>
      <c r="E90" s="13">
        <v>55.094999999999999</v>
      </c>
      <c r="F90" s="19">
        <v>1.0057045599789276E-2</v>
      </c>
      <c r="G90" s="19">
        <f t="shared" si="6"/>
        <v>0.12353663290424985</v>
      </c>
      <c r="H90" s="20">
        <f t="shared" si="7"/>
        <v>464.32299999999998</v>
      </c>
      <c r="I90" s="21">
        <f t="shared" si="8"/>
        <v>7.0947649008296594</v>
      </c>
    </row>
    <row r="91" spans="1:9" ht="10" x14ac:dyDescent="0.25">
      <c r="A91" s="10">
        <v>90</v>
      </c>
      <c r="B91" s="11" t="s">
        <v>17</v>
      </c>
      <c r="C91" s="12">
        <v>84.024000000000001</v>
      </c>
      <c r="D91" s="18">
        <v>2.3748</v>
      </c>
      <c r="E91" s="13">
        <v>10.584</v>
      </c>
      <c r="F91" s="19">
        <v>1.9320041860090697E-3</v>
      </c>
      <c r="G91" s="19">
        <f t="shared" si="6"/>
        <v>0.13361956965565028</v>
      </c>
      <c r="H91" s="20">
        <f t="shared" si="7"/>
        <v>96.982799999999997</v>
      </c>
      <c r="I91" s="21">
        <f t="shared" si="8"/>
        <v>6.4839336975645896</v>
      </c>
    </row>
    <row r="92" spans="1:9" ht="10" x14ac:dyDescent="0.25">
      <c r="A92" s="10">
        <v>91</v>
      </c>
      <c r="B92" s="11" t="s">
        <v>18</v>
      </c>
      <c r="C92" s="12">
        <v>259.13799999999998</v>
      </c>
      <c r="D92" s="18">
        <v>16.460799999999999</v>
      </c>
      <c r="E92" s="13">
        <v>22.885999999999999</v>
      </c>
      <c r="F92" s="19">
        <v>4.1776122260963316E-3</v>
      </c>
      <c r="G92" s="19">
        <f t="shared" si="6"/>
        <v>0.13182178791013813</v>
      </c>
      <c r="H92" s="20">
        <f t="shared" si="7"/>
        <v>298.48480000000001</v>
      </c>
      <c r="I92" s="21">
        <f t="shared" si="8"/>
        <v>6.58599936970732</v>
      </c>
    </row>
    <row r="93" spans="1:9" ht="10" x14ac:dyDescent="0.25">
      <c r="A93" s="10">
        <v>92</v>
      </c>
      <c r="B93" s="11" t="s">
        <v>41</v>
      </c>
      <c r="C93" s="12">
        <v>77.168700000000001</v>
      </c>
      <c r="D93" s="18">
        <v>0.19850000000000001</v>
      </c>
      <c r="E93" s="13">
        <v>5.7539999999999996</v>
      </c>
      <c r="F93" s="19">
        <v>1.0503356090604862E-3</v>
      </c>
      <c r="G93" s="19">
        <f t="shared" si="6"/>
        <v>7.1612296261362923E-2</v>
      </c>
      <c r="H93" s="20">
        <f t="shared" si="7"/>
        <v>83.121200000000002</v>
      </c>
      <c r="I93" s="21">
        <f t="shared" si="8"/>
        <v>12.964082318353634</v>
      </c>
    </row>
    <row r="94" spans="1:9" ht="10" x14ac:dyDescent="0.25">
      <c r="A94" s="10">
        <v>93</v>
      </c>
      <c r="B94" s="11" t="s">
        <v>30</v>
      </c>
      <c r="C94" s="12">
        <v>29.749400000000001</v>
      </c>
      <c r="D94" s="18">
        <v>1.3880999999999999</v>
      </c>
      <c r="E94" s="13">
        <v>1.4079999999999999</v>
      </c>
      <c r="F94" s="19">
        <v>2.5701642988480445E-4</v>
      </c>
      <c r="G94" s="19">
        <f t="shared" si="6"/>
        <v>8.5913567159822388E-2</v>
      </c>
      <c r="H94" s="20">
        <f t="shared" si="7"/>
        <v>32.545500000000004</v>
      </c>
      <c r="I94" s="21">
        <f t="shared" si="8"/>
        <v>10.639605164336039</v>
      </c>
    </row>
    <row r="95" spans="1:9" x14ac:dyDescent="0.25">
      <c r="D95" s="24"/>
      <c r="E95" s="24"/>
      <c r="F95" s="25"/>
      <c r="G95" s="26"/>
      <c r="H95" s="24"/>
    </row>
    <row r="101" spans="2:9" s="2" customFormat="1" x14ac:dyDescent="0.25">
      <c r="B101" s="23"/>
      <c r="C101" s="24"/>
      <c r="D101" s="3"/>
      <c r="E101" s="3"/>
      <c r="F101" s="26"/>
      <c r="G101" s="28"/>
      <c r="H101" s="29"/>
      <c r="I101" s="27"/>
    </row>
  </sheetData>
  <autoFilter ref="A1:I94" xr:uid="{00000000-0009-0000-0000-000000000000}">
    <sortState xmlns:xlrd2="http://schemas.microsoft.com/office/spreadsheetml/2017/richdata2" ref="A2:I94">
      <sortCondition ref="A1:A94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потоки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Andrew</cp:lastModifiedBy>
  <dcterms:created xsi:type="dcterms:W3CDTF">2020-04-02T12:55:54Z</dcterms:created>
  <dcterms:modified xsi:type="dcterms:W3CDTF">2020-04-03T08:55:43Z</dcterms:modified>
</cp:coreProperties>
</file>