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s\Desktop\"/>
    </mc:Choice>
  </mc:AlternateContent>
  <bookViews>
    <workbookView xWindow="0" yWindow="0" windowWidth="28800" windowHeight="12300" activeTab="3"/>
  </bookViews>
  <sheets>
    <sheet name="Накопления" sheetId="1" r:id="rId1"/>
    <sheet name="Выплаты со вклада" sheetId="3" r:id="rId2"/>
    <sheet name="Новые пенсии" sheetId="2" r:id="rId3"/>
    <sheet name="Расчет выплат по годам" sheetId="5" r:id="rId4"/>
    <sheet name="Графики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5" l="1"/>
  <c r="B36" i="5"/>
  <c r="B35" i="5"/>
  <c r="C35" i="5"/>
  <c r="C34" i="5"/>
  <c r="B34" i="5"/>
  <c r="B33" i="5"/>
  <c r="C33" i="5"/>
  <c r="C32" i="5"/>
  <c r="B32" i="5"/>
  <c r="B24" i="5"/>
  <c r="B25" i="5" s="1"/>
  <c r="B23" i="5"/>
  <c r="C23" i="5"/>
  <c r="C22" i="5"/>
  <c r="C24" i="5" l="1"/>
  <c r="C25" i="5"/>
  <c r="B26" i="5" s="1"/>
  <c r="B4" i="5"/>
  <c r="C3" i="5"/>
  <c r="B27" i="5" l="1"/>
  <c r="B28" i="5" s="1"/>
  <c r="C27" i="5"/>
  <c r="C26" i="5"/>
  <c r="C4" i="5"/>
  <c r="B5" i="5" s="1"/>
  <c r="C5" i="5" s="1"/>
  <c r="B6" i="5" s="1"/>
  <c r="B29" i="5" l="1"/>
  <c r="C29" i="5"/>
  <c r="C28" i="5"/>
  <c r="C6" i="5"/>
  <c r="B7" i="5" s="1"/>
  <c r="B30" i="5" l="1"/>
  <c r="C7" i="5"/>
  <c r="B8" i="5" s="1"/>
  <c r="B31" i="5" l="1"/>
  <c r="C31" i="5"/>
  <c r="C30" i="5"/>
  <c r="C8" i="5"/>
  <c r="B9" i="5" s="1"/>
  <c r="C9" i="5" l="1"/>
  <c r="B10" i="5" s="1"/>
  <c r="C10" i="5" l="1"/>
  <c r="B11" i="5" s="1"/>
  <c r="C11" i="5" l="1"/>
  <c r="B12" i="5" s="1"/>
  <c r="C12" i="5" l="1"/>
  <c r="B13" i="5" s="1"/>
  <c r="C13" i="5" l="1"/>
  <c r="B14" i="5" s="1"/>
  <c r="C14" i="5" l="1"/>
  <c r="B15" i="5" s="1"/>
  <c r="C15" i="5" l="1"/>
  <c r="B16" i="5" s="1"/>
  <c r="C16" i="5" l="1"/>
  <c r="B17" i="5" s="1"/>
  <c r="C17" i="5" l="1"/>
</calcChain>
</file>

<file path=xl/sharedStrings.xml><?xml version="1.0" encoding="utf-8"?>
<sst xmlns="http://schemas.openxmlformats.org/spreadsheetml/2006/main" count="362" uniqueCount="122">
  <si>
    <t>Субъект РФ</t>
  </si>
  <si>
    <t>Годовая сумма накоплений при  отчислении 6% от ЗП ежемесячно, руб</t>
  </si>
  <si>
    <t>Средние накопления россиян, тыс руб</t>
  </si>
  <si>
    <t>Средние ежемесячные выплаты со вклада, руб</t>
  </si>
  <si>
    <t>Замещающий коэффициэнт, (%)</t>
  </si>
  <si>
    <t>Республика Тыва*</t>
  </si>
  <si>
    <t>Республика Дагестан</t>
  </si>
  <si>
    <t>Кабардино-Балкарская Республика</t>
  </si>
  <si>
    <t>Карачаево-Черкесская Республика</t>
  </si>
  <si>
    <t>Республика Калмыкия</t>
  </si>
  <si>
    <t>Республика Ингушетия</t>
  </si>
  <si>
    <t>Чеченская Республика</t>
  </si>
  <si>
    <t>Республика Северная  Осетия - Алания</t>
  </si>
  <si>
    <t>Тамбовская область</t>
  </si>
  <si>
    <t>Алтайский край</t>
  </si>
  <si>
    <t>Республика Адыгея</t>
  </si>
  <si>
    <t>Республика Мордовия</t>
  </si>
  <si>
    <t>Саратовская область</t>
  </si>
  <si>
    <t>Республика Марий Эл</t>
  </si>
  <si>
    <t>Ивановская область</t>
  </si>
  <si>
    <t>Чувашская Республика</t>
  </si>
  <si>
    <t>Ставропольский край</t>
  </si>
  <si>
    <t>Пензенская область</t>
  </si>
  <si>
    <t>Ульяновская область</t>
  </si>
  <si>
    <t>Курганская область</t>
  </si>
  <si>
    <t>Брянская область</t>
  </si>
  <si>
    <t>Псковская область</t>
  </si>
  <si>
    <t>Республика Алтай</t>
  </si>
  <si>
    <t>Республика Крым</t>
  </si>
  <si>
    <t>Орловская область</t>
  </si>
  <si>
    <t>Курская область</t>
  </si>
  <si>
    <t>Ростовская область</t>
  </si>
  <si>
    <t>Смоленская область</t>
  </si>
  <si>
    <t>Костромская область</t>
  </si>
  <si>
    <t>Кировская область</t>
  </si>
  <si>
    <t>Оренбургская область</t>
  </si>
  <si>
    <t>Волгоградская область</t>
  </si>
  <si>
    <t>Воронежская область</t>
  </si>
  <si>
    <t>Астраханская область</t>
  </si>
  <si>
    <t>Новгородская область</t>
  </si>
  <si>
    <t>Калининградская область</t>
  </si>
  <si>
    <t>Рязанская область</t>
  </si>
  <si>
    <t>Тверская область</t>
  </si>
  <si>
    <t>Владимирская область</t>
  </si>
  <si>
    <t>Краснодарский край</t>
  </si>
  <si>
    <t>Липецкая область</t>
  </si>
  <si>
    <t>Омская область</t>
  </si>
  <si>
    <t>г.Севастополь</t>
  </si>
  <si>
    <t>Белгородская область</t>
  </si>
  <si>
    <t>Удмуртская Республика</t>
  </si>
  <si>
    <t>Республика Башкортостан</t>
  </si>
  <si>
    <t>Нижегородская область</t>
  </si>
  <si>
    <t>Самарская область</t>
  </si>
  <si>
    <t>Республика Бурятия</t>
  </si>
  <si>
    <t>Республика Татарстан</t>
  </si>
  <si>
    <t>Ярославская область</t>
  </si>
  <si>
    <t>Тульская область</t>
  </si>
  <si>
    <t>Челябинская область</t>
  </si>
  <si>
    <t>Новосибирская область</t>
  </si>
  <si>
    <t>Пермский край</t>
  </si>
  <si>
    <t>Республика Хакасия</t>
  </si>
  <si>
    <t>Забайкальский край</t>
  </si>
  <si>
    <t>Калужская область</t>
  </si>
  <si>
    <t>Еврейская авт.область</t>
  </si>
  <si>
    <t>Вологодская область</t>
  </si>
  <si>
    <t>Кемеровская область</t>
  </si>
  <si>
    <t>Свердловская область</t>
  </si>
  <si>
    <t>Мурманская область*</t>
  </si>
  <si>
    <t>Приморский край</t>
  </si>
  <si>
    <t>Амурская область</t>
  </si>
  <si>
    <t>Ленинградская область</t>
  </si>
  <si>
    <t xml:space="preserve">Российская Федерация </t>
  </si>
  <si>
    <t>Иркутская область</t>
  </si>
  <si>
    <t>Томская область</t>
  </si>
  <si>
    <t>Республика Саха (Якутия)*</t>
  </si>
  <si>
    <t>Красноярский край</t>
  </si>
  <si>
    <t>Республика Карелия</t>
  </si>
  <si>
    <t>Хабаровский край</t>
  </si>
  <si>
    <t xml:space="preserve">Московская область </t>
  </si>
  <si>
    <t>Камчатский край*</t>
  </si>
  <si>
    <t>Архангельская область</t>
  </si>
  <si>
    <t>Ненецкий авт.округ*</t>
  </si>
  <si>
    <t>Магаданская область*</t>
  </si>
  <si>
    <t>Республика Коми</t>
  </si>
  <si>
    <t>г.Санкт-Петербург</t>
  </si>
  <si>
    <t>Ямало-Ненецкий авт. округ*</t>
  </si>
  <si>
    <t>Чукотский авт.округ*</t>
  </si>
  <si>
    <t>Тюменская область</t>
  </si>
  <si>
    <t xml:space="preserve">г.Москва </t>
  </si>
  <si>
    <t>Ханты-Мансийский  авт. округ - Югра</t>
  </si>
  <si>
    <t>Сахалинская область</t>
  </si>
  <si>
    <t>*Местности, чьи территории полностью приравнены к районам Крайнего Севера</t>
  </si>
  <si>
    <t>Средние ежемесячные выплаты пенсионерам в регионах</t>
  </si>
  <si>
    <t xml:space="preserve">ТОП регионов с максимальными / минимальными выплатами с накопленных вкладов, рублей </t>
  </si>
  <si>
    <t>ТОП 5 регионов по минимальному / максимальному замещающему коэффициенту, (%)</t>
  </si>
  <si>
    <t>ТОП 5 регионов по максимальным / минимальным накопленным вкладам, млн рублей</t>
  </si>
  <si>
    <t>Средняя ежемесячная пенсия + выплата со вкдада, руб</t>
  </si>
  <si>
    <t>ТОП 5 регионов с минимальной / максимальной суммой пенсии и выплат со вклада, рублей</t>
  </si>
  <si>
    <t>Средняя ежемесячная пенсия+выплаты со вкдада, руб</t>
  </si>
  <si>
    <t>Накопления россиян в регионах РФ за 30 лет трудового стажа</t>
  </si>
  <si>
    <t>Средние накопления россиян за 30 лет, тыс руб</t>
  </si>
  <si>
    <t>Размер месячных выплат с накопленных вкладов в первый год выплат</t>
  </si>
  <si>
    <t>1 год</t>
  </si>
  <si>
    <t>2 год</t>
  </si>
  <si>
    <t>3 год</t>
  </si>
  <si>
    <t>4 год</t>
  </si>
  <si>
    <t>5 год</t>
  </si>
  <si>
    <t>6 год</t>
  </si>
  <si>
    <t>7 год</t>
  </si>
  <si>
    <t>8 год</t>
  </si>
  <si>
    <t>9 год</t>
  </si>
  <si>
    <t>10 год</t>
  </si>
  <si>
    <t>11 год</t>
  </si>
  <si>
    <t>12 год</t>
  </si>
  <si>
    <t>13 год</t>
  </si>
  <si>
    <t>14 год</t>
  </si>
  <si>
    <t>15 год</t>
  </si>
  <si>
    <t>Вклад, руб</t>
  </si>
  <si>
    <t>ежемес выплата, руб</t>
  </si>
  <si>
    <t>Период</t>
  </si>
  <si>
    <t>Выплаты по годам с ежегодными капитализацией и пересчетом выплаченной суммы раз в два года</t>
  </si>
  <si>
    <t>Выплаты по годам с ежегодными капитализацией и пересчетом выплаченной в предыдущем году суммы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</si>
</sst>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</font>
    <font>
      <sz val="11"/>
      <color theme="1"/>
      <name val="Calibri"/>
      <family val="2"/>
      <charset val="204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49" fontId="2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6" fillId="0" borderId="0" xfId="0" applyFont="1" applyFill="1" applyBorder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8" fillId="0" borderId="0" xfId="0" applyFont="1"/>
    <xf numFmtId="0" fontId="10" fillId="3" borderId="1" xfId="0" applyFont="1" applyFill="1" applyBorder="1" applyAlignment="1">
      <alignment horizontal="left" vertical="top" wrapText="1"/>
    </xf>
    <xf numFmtId="0" fontId="12" fillId="0" borderId="0" xfId="0" applyFont="1" applyFill="1" applyBorder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0" fontId="13" fillId="0" borderId="1" xfId="1" applyNumberFormat="1" applyFont="1" applyFill="1" applyBorder="1"/>
    <xf numFmtId="3" fontId="2" fillId="0" borderId="1" xfId="0" applyNumberFormat="1" applyFont="1" applyFill="1" applyBorder="1"/>
    <xf numFmtId="0" fontId="10" fillId="0" borderId="1" xfId="0" applyFont="1" applyFill="1" applyBorder="1" applyAlignment="1">
      <alignment horizontal="left" vertical="top" wrapText="1"/>
    </xf>
    <xf numFmtId="3" fontId="11" fillId="0" borderId="1" xfId="0" applyNumberFormat="1" applyFont="1" applyFill="1" applyBorder="1"/>
    <xf numFmtId="10" fontId="11" fillId="0" borderId="1" xfId="1" applyNumberFormat="1" applyFont="1" applyFill="1" applyBorder="1"/>
    <xf numFmtId="0" fontId="14" fillId="0" borderId="1" xfId="0" applyFont="1" applyFill="1" applyBorder="1" applyAlignment="1">
      <alignment horizontal="left" vertical="top" wrapText="1"/>
    </xf>
    <xf numFmtId="10" fontId="15" fillId="0" borderId="1" xfId="1" applyNumberFormat="1" applyFont="1" applyFill="1" applyBorder="1"/>
    <xf numFmtId="1" fontId="5" fillId="0" borderId="1" xfId="0" applyNumberFormat="1" applyFont="1" applyFill="1" applyBorder="1"/>
    <xf numFmtId="1" fontId="2" fillId="0" borderId="1" xfId="0" applyNumberFormat="1" applyFont="1" applyFill="1" applyBorder="1"/>
    <xf numFmtId="0" fontId="14" fillId="3" borderId="1" xfId="0" applyFont="1" applyFill="1" applyBorder="1" applyAlignment="1">
      <alignment horizontal="left" vertical="top" wrapText="1"/>
    </xf>
    <xf numFmtId="3" fontId="0" fillId="0" borderId="0" xfId="0" applyNumberFormat="1"/>
    <xf numFmtId="2" fontId="5" fillId="0" borderId="1" xfId="0" applyNumberFormat="1" applyFont="1" applyFill="1" applyBorder="1"/>
    <xf numFmtId="10" fontId="0" fillId="0" borderId="0" xfId="0" applyNumberFormat="1"/>
    <xf numFmtId="0" fontId="13" fillId="0" borderId="1" xfId="0" applyFont="1" applyBorder="1"/>
    <xf numFmtId="3" fontId="13" fillId="0" borderId="1" xfId="0" applyNumberFormat="1" applyFont="1" applyBorder="1"/>
    <xf numFmtId="0" fontId="17" fillId="0" borderId="0" xfId="0" applyFont="1"/>
    <xf numFmtId="49" fontId="2" fillId="2" borderId="2" xfId="0" applyNumberFormat="1" applyFont="1" applyFill="1" applyBorder="1" applyAlignment="1">
      <alignment horizontal="center" vertical="top" wrapText="1"/>
    </xf>
    <xf numFmtId="0" fontId="18" fillId="0" borderId="0" xfId="0" applyFont="1"/>
    <xf numFmtId="0" fontId="5" fillId="0" borderId="3" xfId="0" applyFont="1" applyBorder="1"/>
    <xf numFmtId="3" fontId="5" fillId="0" borderId="4" xfId="0" applyNumberFormat="1" applyFont="1" applyBorder="1"/>
    <xf numFmtId="3" fontId="18" fillId="0" borderId="0" xfId="0" applyNumberFormat="1" applyFont="1"/>
    <xf numFmtId="10" fontId="18" fillId="0" borderId="0" xfId="0" applyNumberFormat="1" applyFont="1"/>
    <xf numFmtId="0" fontId="5" fillId="4" borderId="3" xfId="0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D30F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Графики!$B$2</c:f>
              <c:strCache>
                <c:ptCount val="1"/>
                <c:pt idx="0">
                  <c:v>Средние ежемесячные выплаты со вклада, руб</c:v>
                </c:pt>
              </c:strCache>
            </c:strRef>
          </c:tx>
          <c:spPr>
            <a:solidFill>
              <a:srgbClr val="D30F6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02-8E4E-AE05-F7FAC58DF8C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02-8E4E-AE05-F7FAC58DF8C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02-8E4E-AE05-F7FAC58DF8C7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02-8E4E-AE05-F7FAC58DF8C7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02-8E4E-AE05-F7FAC58DF8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Графики!$A$3:$A$12</c:f>
              <c:strCache>
                <c:ptCount val="10"/>
                <c:pt idx="0">
                  <c:v>Республика Тыва*</c:v>
                </c:pt>
                <c:pt idx="1">
                  <c:v>Карачаево-Черкесская Республика</c:v>
                </c:pt>
                <c:pt idx="2">
                  <c:v>Алтайский край</c:v>
                </c:pt>
                <c:pt idx="3">
                  <c:v>Ивановская область</c:v>
                </c:pt>
                <c:pt idx="4">
                  <c:v>Чеченская Республика</c:v>
                </c:pt>
                <c:pt idx="5">
                  <c:v>г.Санкт-Петербург</c:v>
                </c:pt>
                <c:pt idx="6">
                  <c:v>Тюменская область</c:v>
                </c:pt>
                <c:pt idx="7">
                  <c:v>Ханты-Мансийский  авт. округ - Югра</c:v>
                </c:pt>
                <c:pt idx="8">
                  <c:v>Сахалинская область</c:v>
                </c:pt>
                <c:pt idx="9">
                  <c:v>г.Москва </c:v>
                </c:pt>
              </c:strCache>
            </c:strRef>
          </c:cat>
          <c:val>
            <c:numRef>
              <c:f>Графики!$B$3:$B$12</c:f>
              <c:numCache>
                <c:formatCode>#,##0</c:formatCode>
                <c:ptCount val="10"/>
                <c:pt idx="0">
                  <c:v>7829.4166522710166</c:v>
                </c:pt>
                <c:pt idx="1">
                  <c:v>9335.2287648412384</c:v>
                </c:pt>
                <c:pt idx="2">
                  <c:v>9464.8069766944736</c:v>
                </c:pt>
                <c:pt idx="3">
                  <c:v>9465.8990284937336</c:v>
                </c:pt>
                <c:pt idx="4">
                  <c:v>9496.6316337734697</c:v>
                </c:pt>
                <c:pt idx="5">
                  <c:v>22032.968564551917</c:v>
                </c:pt>
                <c:pt idx="6">
                  <c:v>25860.89656077612</c:v>
                </c:pt>
                <c:pt idx="7">
                  <c:v>26417.085106385268</c:v>
                </c:pt>
                <c:pt idx="8">
                  <c:v>29990.153276146008</c:v>
                </c:pt>
                <c:pt idx="9">
                  <c:v>32714.452530538325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02-8E4E-AE05-F7FAC58DF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5952304"/>
        <c:axId val="435953480"/>
      </c:barChart>
      <c:catAx>
        <c:axId val="435952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35953480"/>
        <c:crosses val="autoZero"/>
        <c:auto val="1"/>
        <c:lblAlgn val="ctr"/>
        <c:lblOffset val="100"/>
        <c:noMultiLvlLbl val="0"/>
      </c:catAx>
      <c:valAx>
        <c:axId val="43595348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3595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Графики!$B$16</c:f>
              <c:strCache>
                <c:ptCount val="1"/>
                <c:pt idx="0">
                  <c:v>Замещающий коэффициэнт, (%)</c:v>
                </c:pt>
              </c:strCache>
            </c:strRef>
          </c:tx>
          <c:spPr>
            <a:solidFill>
              <a:srgbClr val="D30F6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54-3A4B-9FDF-D15D60B244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54-3A4B-9FDF-D15D60B24495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54-3A4B-9FDF-D15D60B24495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54-3A4B-9FDF-D15D60B244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D54-3A4B-9FDF-D15D60B244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Графики!$A$17:$A$26</c:f>
              <c:strCache>
                <c:ptCount val="10"/>
                <c:pt idx="0">
                  <c:v>Ямало-Ненецкий авт. округ*</c:v>
                </c:pt>
                <c:pt idx="1">
                  <c:v>Чукотский авт.округ*</c:v>
                </c:pt>
                <c:pt idx="2">
                  <c:v>Магаданская область*</c:v>
                </c:pt>
                <c:pt idx="3">
                  <c:v>Ненецкий авт.округ*</c:v>
                </c:pt>
                <c:pt idx="4">
                  <c:v>Республика Саха (Якутия)*</c:v>
                </c:pt>
                <c:pt idx="5">
                  <c:v>Республика Мордовия</c:v>
                </c:pt>
                <c:pt idx="6">
                  <c:v>Кировская область</c:v>
                </c:pt>
                <c:pt idx="7">
                  <c:v>Орловская область</c:v>
                </c:pt>
                <c:pt idx="8">
                  <c:v>Алтайский край</c:v>
                </c:pt>
                <c:pt idx="9">
                  <c:v>Ивановская область</c:v>
                </c:pt>
              </c:strCache>
            </c:strRef>
          </c:cat>
          <c:val>
            <c:numRef>
              <c:f>Графики!$B$17:$B$26</c:f>
              <c:numCache>
                <c:formatCode>0.00%</c:formatCode>
                <c:ptCount val="10"/>
                <c:pt idx="0">
                  <c:v>0.40146540818244264</c:v>
                </c:pt>
                <c:pt idx="1">
                  <c:v>0.43229586624602939</c:v>
                </c:pt>
                <c:pt idx="2">
                  <c:v>0.44087446920543444</c:v>
                </c:pt>
                <c:pt idx="3">
                  <c:v>0.44775007389350913</c:v>
                </c:pt>
                <c:pt idx="4">
                  <c:v>0.4668588736273363</c:v>
                </c:pt>
                <c:pt idx="5">
                  <c:v>0.82636477004836351</c:v>
                </c:pt>
                <c:pt idx="6">
                  <c:v>0.83472503020099575</c:v>
                </c:pt>
                <c:pt idx="7">
                  <c:v>0.83719668635163536</c:v>
                </c:pt>
                <c:pt idx="8">
                  <c:v>0.84921441723621338</c:v>
                </c:pt>
                <c:pt idx="9">
                  <c:v>0.86633040568792052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54-3A4B-9FDF-D15D60B24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5952696"/>
        <c:axId val="435950736"/>
      </c:barChart>
      <c:catAx>
        <c:axId val="435952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35950736"/>
        <c:crosses val="autoZero"/>
        <c:auto val="1"/>
        <c:lblAlgn val="ctr"/>
        <c:lblOffset val="100"/>
        <c:noMultiLvlLbl val="0"/>
      </c:catAx>
      <c:valAx>
        <c:axId val="43595073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435952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Графики!$B$31</c:f>
              <c:strCache>
                <c:ptCount val="1"/>
                <c:pt idx="0">
                  <c:v>Средняя ежемесячная пенсия+выплаты со вкдада, руб</c:v>
                </c:pt>
              </c:strCache>
            </c:strRef>
          </c:tx>
          <c:spPr>
            <a:solidFill>
              <a:srgbClr val="D30F6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63-DB41-B118-B4D4ACE61A33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63-DB41-B118-B4D4ACE61A33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63-DB41-B118-B4D4ACE61A33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863-DB41-B118-B4D4ACE61A33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863-DB41-B118-B4D4ACE61A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Графики!$A$32:$A$41</c:f>
              <c:strCache>
                <c:ptCount val="10"/>
                <c:pt idx="0">
                  <c:v>Республика Дагестан</c:v>
                </c:pt>
                <c:pt idx="1">
                  <c:v>Кабардино-Балкарская Республика</c:v>
                </c:pt>
                <c:pt idx="2">
                  <c:v>Карачаево-Черкесская Республика</c:v>
                </c:pt>
                <c:pt idx="3">
                  <c:v>Республика Тыва*</c:v>
                </c:pt>
                <c:pt idx="4">
                  <c:v>Республика Калмыкия</c:v>
                </c:pt>
                <c:pt idx="5">
                  <c:v>Тюменская область</c:v>
                </c:pt>
                <c:pt idx="6">
                  <c:v>Чукотский авт.округ*</c:v>
                </c:pt>
                <c:pt idx="7">
                  <c:v>Ханты-Мансийский  авт. округ - Югра</c:v>
                </c:pt>
                <c:pt idx="8">
                  <c:v>г.Москва </c:v>
                </c:pt>
                <c:pt idx="9">
                  <c:v>Сахалинская область</c:v>
                </c:pt>
              </c:strCache>
            </c:strRef>
          </c:cat>
          <c:val>
            <c:numRef>
              <c:f>Графики!$B$32:$B$41</c:f>
              <c:numCache>
                <c:formatCode>#,##0</c:formatCode>
                <c:ptCount val="10"/>
                <c:pt idx="0">
                  <c:v>20412.778987715261</c:v>
                </c:pt>
                <c:pt idx="1">
                  <c:v>20729.184137087188</c:v>
                </c:pt>
                <c:pt idx="2">
                  <c:v>21233.188764841238</c:v>
                </c:pt>
                <c:pt idx="3">
                  <c:v>21279.766652271017</c:v>
                </c:pt>
                <c:pt idx="4">
                  <c:v>21836.804816885222</c:v>
                </c:pt>
                <c:pt idx="5">
                  <c:v>44163.139125647256</c:v>
                </c:pt>
                <c:pt idx="6">
                  <c:v>45308.58390455335</c:v>
                </c:pt>
                <c:pt idx="7">
                  <c:v>47266.825106385266</c:v>
                </c:pt>
                <c:pt idx="8">
                  <c:v>47918.632530538322</c:v>
                </c:pt>
                <c:pt idx="9">
                  <c:v>48645.413276146006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63-DB41-B118-B4D4ACE61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1700544"/>
        <c:axId val="441691528"/>
      </c:barChart>
      <c:catAx>
        <c:axId val="441700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41691528"/>
        <c:crosses val="autoZero"/>
        <c:auto val="1"/>
        <c:lblAlgn val="ctr"/>
        <c:lblOffset val="100"/>
        <c:noMultiLvlLbl val="0"/>
      </c:catAx>
      <c:valAx>
        <c:axId val="4416915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4170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Графики!$B$46</c:f>
              <c:strCache>
                <c:ptCount val="1"/>
                <c:pt idx="0">
                  <c:v>Средние накопления россиян, тыс руб</c:v>
                </c:pt>
              </c:strCache>
            </c:strRef>
          </c:tx>
          <c:spPr>
            <a:solidFill>
              <a:srgbClr val="D30F6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05-DC41-A128-731F19BEFFDF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05-DC41-A128-731F19BEFFDF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05-DC41-A128-731F19BEFFDF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F05-DC41-A128-731F19BEFFDF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F05-DC41-A128-731F19BEFF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Графики!$A$47:$A$56</c:f>
              <c:strCache>
                <c:ptCount val="10"/>
                <c:pt idx="0">
                  <c:v>Республика Тыва*</c:v>
                </c:pt>
                <c:pt idx="1">
                  <c:v>Карачаево-Черкесская Республика</c:v>
                </c:pt>
                <c:pt idx="2">
                  <c:v>Алтайский край</c:v>
                </c:pt>
                <c:pt idx="3">
                  <c:v>Ивановская область</c:v>
                </c:pt>
                <c:pt idx="4">
                  <c:v>Чеченская Республика</c:v>
                </c:pt>
                <c:pt idx="5">
                  <c:v>г.Санкт-Петербург</c:v>
                </c:pt>
                <c:pt idx="6">
                  <c:v>Тюменская область</c:v>
                </c:pt>
                <c:pt idx="7">
                  <c:v>Ханты-Мансийский  авт. округ - Югра</c:v>
                </c:pt>
                <c:pt idx="8">
                  <c:v>Сахалинская область</c:v>
                </c:pt>
                <c:pt idx="9">
                  <c:v>г.Москва </c:v>
                </c:pt>
              </c:strCache>
            </c:strRef>
          </c:cat>
          <c:val>
            <c:numRef>
              <c:f>Графики!$B$47:$B$56</c:f>
              <c:numCache>
                <c:formatCode>0.00</c:formatCode>
                <c:ptCount val="10"/>
                <c:pt idx="0">
                  <c:v>1.4092949974087827</c:v>
                </c:pt>
                <c:pt idx="1">
                  <c:v>1.680341177671423</c:v>
                </c:pt>
                <c:pt idx="2">
                  <c:v>1.7036652558050054</c:v>
                </c:pt>
                <c:pt idx="3">
                  <c:v>1.7038618251288722</c:v>
                </c:pt>
                <c:pt idx="4">
                  <c:v>1.7093936940792245</c:v>
                </c:pt>
                <c:pt idx="5">
                  <c:v>3.9659343416193447</c:v>
                </c:pt>
                <c:pt idx="6">
                  <c:v>4.6549613809397012</c:v>
                </c:pt>
                <c:pt idx="7">
                  <c:v>4.7550753191493484</c:v>
                </c:pt>
                <c:pt idx="8">
                  <c:v>5.3982275897062806</c:v>
                </c:pt>
                <c:pt idx="9">
                  <c:v>5.8886014554968984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05-DC41-A128-731F19BEF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9737552"/>
        <c:axId val="359738728"/>
      </c:barChart>
      <c:catAx>
        <c:axId val="359737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359738728"/>
        <c:crosses val="autoZero"/>
        <c:auto val="1"/>
        <c:lblAlgn val="ctr"/>
        <c:lblOffset val="100"/>
        <c:noMultiLvlLbl val="0"/>
      </c:catAx>
      <c:valAx>
        <c:axId val="35973872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35973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14287</xdr:rowOff>
    </xdr:from>
    <xdr:to>
      <xdr:col>9</xdr:col>
      <xdr:colOff>476250</xdr:colOff>
      <xdr:row>12</xdr:row>
      <xdr:rowOff>90487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15</xdr:row>
      <xdr:rowOff>23812</xdr:rowOff>
    </xdr:from>
    <xdr:to>
      <xdr:col>9</xdr:col>
      <xdr:colOff>476250</xdr:colOff>
      <xdr:row>27</xdr:row>
      <xdr:rowOff>100012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186585</xdr:colOff>
      <xdr:row>30</xdr:row>
      <xdr:rowOff>96294</xdr:rowOff>
    </xdr:from>
    <xdr:to>
      <xdr:col>9</xdr:col>
      <xdr:colOff>465811</xdr:colOff>
      <xdr:row>41</xdr:row>
      <xdr:rowOff>125521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173537</xdr:colOff>
      <xdr:row>45</xdr:row>
      <xdr:rowOff>44100</xdr:rowOff>
    </xdr:from>
    <xdr:to>
      <xdr:col>9</xdr:col>
      <xdr:colOff>452763</xdr:colOff>
      <xdr:row>56</xdr:row>
      <xdr:rowOff>73328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opLeftCell="A25" zoomScale="90" zoomScaleNormal="90" workbookViewId="0">
      <selection activeCell="B74" sqref="B74"/>
    </sheetView>
  </sheetViews>
  <sheetFormatPr defaultColWidth="11.42578125" defaultRowHeight="15" x14ac:dyDescent="0.25"/>
  <cols>
    <col min="1" max="1" width="41.28515625" style="2" customWidth="1"/>
    <col min="2" max="2" width="20.42578125" style="2" customWidth="1"/>
    <col min="3" max="3" width="15.85546875" style="2" customWidth="1"/>
    <col min="4" max="16384" width="11.42578125" style="2"/>
  </cols>
  <sheetData>
    <row r="1" spans="1:3" x14ac:dyDescent="0.25">
      <c r="A1" s="8" t="s">
        <v>99</v>
      </c>
    </row>
    <row r="2" spans="1:3" ht="75" x14ac:dyDescent="0.25">
      <c r="A2" s="1" t="s">
        <v>0</v>
      </c>
      <c r="B2" s="1" t="s">
        <v>1</v>
      </c>
      <c r="C2" s="1" t="s">
        <v>100</v>
      </c>
    </row>
    <row r="3" spans="1:3" x14ac:dyDescent="0.25">
      <c r="A3" s="15" t="s">
        <v>5</v>
      </c>
      <c r="B3" s="24">
        <v>28110.756000000001</v>
      </c>
      <c r="C3" s="14">
        <v>1409.2949974087828</v>
      </c>
    </row>
    <row r="4" spans="1:3" x14ac:dyDescent="0.25">
      <c r="A4" s="13" t="s">
        <v>8</v>
      </c>
      <c r="B4" s="24">
        <v>18772.151999999998</v>
      </c>
      <c r="C4" s="14">
        <v>1680.3411776714229</v>
      </c>
    </row>
    <row r="5" spans="1:3" x14ac:dyDescent="0.25">
      <c r="A5" s="15" t="s">
        <v>14</v>
      </c>
      <c r="B5" s="24">
        <v>19032.72</v>
      </c>
      <c r="C5" s="14">
        <v>1703.6652558050055</v>
      </c>
    </row>
    <row r="6" spans="1:3" ht="15" customHeight="1" x14ac:dyDescent="0.25">
      <c r="A6" s="15" t="s">
        <v>19</v>
      </c>
      <c r="B6" s="24">
        <v>19034.915999999997</v>
      </c>
      <c r="C6" s="14">
        <v>1703.8618251288722</v>
      </c>
    </row>
    <row r="7" spans="1:3" ht="14.1" customHeight="1" x14ac:dyDescent="0.25">
      <c r="A7" s="13" t="s">
        <v>11</v>
      </c>
      <c r="B7" s="24">
        <v>19096.715999999997</v>
      </c>
      <c r="C7" s="14">
        <v>1709.3936940792246</v>
      </c>
    </row>
    <row r="8" spans="1:3" x14ac:dyDescent="0.25">
      <c r="A8" s="13" t="s">
        <v>6</v>
      </c>
      <c r="B8" s="24">
        <v>19123.535999999996</v>
      </c>
      <c r="C8" s="14">
        <v>1711.7944177887466</v>
      </c>
    </row>
    <row r="9" spans="1:3" x14ac:dyDescent="0.25">
      <c r="A9" s="13" t="s">
        <v>7</v>
      </c>
      <c r="B9" s="24">
        <v>19391.88</v>
      </c>
      <c r="C9" s="14">
        <v>1735.8145446756939</v>
      </c>
    </row>
    <row r="10" spans="1:3" x14ac:dyDescent="0.25">
      <c r="A10" s="15" t="s">
        <v>16</v>
      </c>
      <c r="B10" s="24">
        <v>19703.784</v>
      </c>
      <c r="C10" s="14">
        <v>1763.7338335606562</v>
      </c>
    </row>
    <row r="11" spans="1:3" x14ac:dyDescent="0.25">
      <c r="A11" s="15" t="s">
        <v>13</v>
      </c>
      <c r="B11" s="24">
        <v>19821.659999999996</v>
      </c>
      <c r="C11" s="14">
        <v>1774.2852022401339</v>
      </c>
    </row>
    <row r="12" spans="1:3" x14ac:dyDescent="0.25">
      <c r="A12" s="13" t="s">
        <v>9</v>
      </c>
      <c r="B12" s="24">
        <v>19839.083999999995</v>
      </c>
      <c r="C12" s="14">
        <v>1775.8448670393398</v>
      </c>
    </row>
    <row r="13" spans="1:3" s="12" customFormat="1" x14ac:dyDescent="0.25">
      <c r="A13" s="15" t="s">
        <v>17</v>
      </c>
      <c r="B13" s="24">
        <v>19859.304</v>
      </c>
      <c r="C13" s="14">
        <v>1777.6548086279506</v>
      </c>
    </row>
    <row r="14" spans="1:3" x14ac:dyDescent="0.25">
      <c r="A14" s="13" t="s">
        <v>10</v>
      </c>
      <c r="B14" s="24">
        <v>19981.187999999995</v>
      </c>
      <c r="C14" s="14">
        <v>1788.5649431772181</v>
      </c>
    </row>
    <row r="15" spans="1:3" x14ac:dyDescent="0.25">
      <c r="A15" s="13" t="s">
        <v>12</v>
      </c>
      <c r="B15" s="24">
        <v>19994.976000000002</v>
      </c>
      <c r="C15" s="14">
        <v>1789.7991407352681</v>
      </c>
    </row>
    <row r="16" spans="1:3" x14ac:dyDescent="0.25">
      <c r="A16" s="15" t="s">
        <v>29</v>
      </c>
      <c r="B16" s="24">
        <v>20500.68</v>
      </c>
      <c r="C16" s="14">
        <v>1835.065940988811</v>
      </c>
    </row>
    <row r="17" spans="1:3" x14ac:dyDescent="0.25">
      <c r="A17" s="15" t="s">
        <v>20</v>
      </c>
      <c r="B17" s="24">
        <v>20501.784</v>
      </c>
      <c r="C17" s="14">
        <v>1835.1647627253999</v>
      </c>
    </row>
    <row r="18" spans="1:3" x14ac:dyDescent="0.25">
      <c r="A18" s="15" t="s">
        <v>26</v>
      </c>
      <c r="B18" s="24">
        <v>20542.356</v>
      </c>
      <c r="C18" s="14">
        <v>1838.7964615450387</v>
      </c>
    </row>
    <row r="19" spans="1:3" x14ac:dyDescent="0.25">
      <c r="A19" s="13" t="s">
        <v>15</v>
      </c>
      <c r="B19" s="24">
        <v>20766.371999999999</v>
      </c>
      <c r="C19" s="14">
        <v>1858.8486808780831</v>
      </c>
    </row>
    <row r="20" spans="1:3" x14ac:dyDescent="0.25">
      <c r="A20" s="15" t="s">
        <v>25</v>
      </c>
      <c r="B20" s="24">
        <v>20867.951999999997</v>
      </c>
      <c r="C20" s="14">
        <v>1867.9413547935646</v>
      </c>
    </row>
    <row r="21" spans="1:3" x14ac:dyDescent="0.25">
      <c r="A21" s="15" t="s">
        <v>34</v>
      </c>
      <c r="B21" s="24">
        <v>20900.039999999997</v>
      </c>
      <c r="C21" s="14">
        <v>1870.8136300505048</v>
      </c>
    </row>
    <row r="22" spans="1:3" x14ac:dyDescent="0.25">
      <c r="A22" s="15" t="s">
        <v>22</v>
      </c>
      <c r="B22" s="24">
        <v>20979.42</v>
      </c>
      <c r="C22" s="14">
        <v>1877.9191277411032</v>
      </c>
    </row>
    <row r="23" spans="1:3" x14ac:dyDescent="0.25">
      <c r="A23" s="15" t="s">
        <v>18</v>
      </c>
      <c r="B23" s="24">
        <v>21059.928</v>
      </c>
      <c r="C23" s="14">
        <v>1885.1255954669118</v>
      </c>
    </row>
    <row r="24" spans="1:3" x14ac:dyDescent="0.25">
      <c r="A24" s="15" t="s">
        <v>24</v>
      </c>
      <c r="B24" s="24">
        <v>21204.108000000004</v>
      </c>
      <c r="C24" s="14">
        <v>1898.0314994355494</v>
      </c>
    </row>
    <row r="25" spans="1:3" x14ac:dyDescent="0.25">
      <c r="A25" s="15" t="s">
        <v>23</v>
      </c>
      <c r="B25" s="24">
        <v>21298.871999999999</v>
      </c>
      <c r="C25" s="14">
        <v>1906.5140565425263</v>
      </c>
    </row>
    <row r="26" spans="1:3" x14ac:dyDescent="0.25">
      <c r="A26" s="13" t="s">
        <v>21</v>
      </c>
      <c r="B26" s="24">
        <v>21765.78</v>
      </c>
      <c r="C26" s="14">
        <v>1948.3081320744209</v>
      </c>
    </row>
    <row r="27" spans="1:3" x14ac:dyDescent="0.25">
      <c r="A27" s="15" t="s">
        <v>32</v>
      </c>
      <c r="B27" s="24">
        <v>21986.292000000001</v>
      </c>
      <c r="C27" s="14">
        <v>1968.0466998087265</v>
      </c>
    </row>
    <row r="28" spans="1:3" x14ac:dyDescent="0.25">
      <c r="A28" s="15" t="s">
        <v>33</v>
      </c>
      <c r="B28" s="24">
        <v>22009.991999999998</v>
      </c>
      <c r="C28" s="14">
        <v>1970.168144697454</v>
      </c>
    </row>
    <row r="29" spans="1:3" s="3" customFormat="1" x14ac:dyDescent="0.25">
      <c r="A29" s="15" t="s">
        <v>39</v>
      </c>
      <c r="B29" s="24">
        <v>22471.199999999997</v>
      </c>
      <c r="C29" s="14">
        <v>2011.4519993067433</v>
      </c>
    </row>
    <row r="30" spans="1:3" x14ac:dyDescent="0.25">
      <c r="A30" s="15" t="s">
        <v>30</v>
      </c>
      <c r="B30" s="24">
        <v>22601.387999999995</v>
      </c>
      <c r="C30" s="14">
        <v>2023.1054451790483</v>
      </c>
    </row>
    <row r="31" spans="1:3" x14ac:dyDescent="0.25">
      <c r="A31" s="16" t="s">
        <v>28</v>
      </c>
      <c r="B31" s="24">
        <v>22715.243999999999</v>
      </c>
      <c r="C31" s="14">
        <v>2033.2969738394258</v>
      </c>
    </row>
    <row r="32" spans="1:3" x14ac:dyDescent="0.25">
      <c r="A32" s="13" t="s">
        <v>36</v>
      </c>
      <c r="B32" s="24">
        <v>22799.279999999999</v>
      </c>
      <c r="C32" s="14">
        <v>2040.8192414625942</v>
      </c>
    </row>
    <row r="33" spans="1:3" x14ac:dyDescent="0.25">
      <c r="A33" s="15" t="s">
        <v>43</v>
      </c>
      <c r="B33" s="24">
        <v>22883.987999999998</v>
      </c>
      <c r="C33" s="14">
        <v>2048.4016614471648</v>
      </c>
    </row>
    <row r="34" spans="1:3" x14ac:dyDescent="0.25">
      <c r="A34" s="15" t="s">
        <v>35</v>
      </c>
      <c r="B34" s="24">
        <v>23057.951999999997</v>
      </c>
      <c r="C34" s="14">
        <v>2063.9736040050784</v>
      </c>
    </row>
    <row r="35" spans="1:3" x14ac:dyDescent="0.25">
      <c r="A35" s="13" t="s">
        <v>31</v>
      </c>
      <c r="B35" s="24">
        <v>23088.359999999993</v>
      </c>
      <c r="C35" s="14">
        <v>2066.6954983585138</v>
      </c>
    </row>
    <row r="36" spans="1:3" x14ac:dyDescent="0.25">
      <c r="A36" s="15" t="s">
        <v>27</v>
      </c>
      <c r="B36" s="24">
        <v>23180.760000000002</v>
      </c>
      <c r="C36" s="14">
        <v>2074.9664480512743</v>
      </c>
    </row>
    <row r="37" spans="1:3" x14ac:dyDescent="0.25">
      <c r="A37" s="15" t="s">
        <v>42</v>
      </c>
      <c r="B37" s="24">
        <v>23248.992000000006</v>
      </c>
      <c r="C37" s="14">
        <v>2081.0740610321877</v>
      </c>
    </row>
    <row r="38" spans="1:3" x14ac:dyDescent="0.25">
      <c r="A38" s="15" t="s">
        <v>37</v>
      </c>
      <c r="B38" s="24">
        <v>23402.579999999998</v>
      </c>
      <c r="C38" s="14">
        <v>2094.822098060451</v>
      </c>
    </row>
    <row r="39" spans="1:3" x14ac:dyDescent="0.25">
      <c r="A39" s="15" t="s">
        <v>48</v>
      </c>
      <c r="B39" s="24">
        <v>23655.576000000001</v>
      </c>
      <c r="C39" s="14">
        <v>2117.4683879789518</v>
      </c>
    </row>
    <row r="40" spans="1:3" x14ac:dyDescent="0.25">
      <c r="A40" s="16" t="s">
        <v>47</v>
      </c>
      <c r="B40" s="24">
        <v>23725.475999999995</v>
      </c>
      <c r="C40" s="14">
        <v>2123.7253077140585</v>
      </c>
    </row>
    <row r="41" spans="1:3" x14ac:dyDescent="0.25">
      <c r="A41" s="15" t="s">
        <v>41</v>
      </c>
      <c r="B41" s="24">
        <v>23733</v>
      </c>
      <c r="C41" s="14">
        <v>2124.3987993318979</v>
      </c>
    </row>
    <row r="42" spans="1:3" x14ac:dyDescent="0.25">
      <c r="A42" s="15" t="s">
        <v>40</v>
      </c>
      <c r="B42" s="24">
        <v>23801.423999999999</v>
      </c>
      <c r="C42" s="14">
        <v>2130.5235987017832</v>
      </c>
    </row>
    <row r="43" spans="1:3" x14ac:dyDescent="0.25">
      <c r="A43" s="15" t="s">
        <v>49</v>
      </c>
      <c r="B43" s="24">
        <v>23934.755999999998</v>
      </c>
      <c r="C43" s="14">
        <v>2142.4584716935042</v>
      </c>
    </row>
    <row r="44" spans="1:3" x14ac:dyDescent="0.25">
      <c r="A44" s="15" t="s">
        <v>45</v>
      </c>
      <c r="B44" s="24">
        <v>24290.772000000001</v>
      </c>
      <c r="C44" s="14">
        <v>2174.3263334447765</v>
      </c>
    </row>
    <row r="45" spans="1:3" x14ac:dyDescent="0.25">
      <c r="A45" s="15" t="s">
        <v>46</v>
      </c>
      <c r="B45" s="24">
        <v>24691.871999999999</v>
      </c>
      <c r="C45" s="14">
        <v>2210.2297741565289</v>
      </c>
    </row>
    <row r="46" spans="1:3" x14ac:dyDescent="0.25">
      <c r="A46" s="15" t="s">
        <v>67</v>
      </c>
      <c r="B46" s="24">
        <v>44330.90400000001</v>
      </c>
      <c r="C46" s="14">
        <v>2222.4703326302933</v>
      </c>
    </row>
    <row r="47" spans="1:3" x14ac:dyDescent="0.25">
      <c r="A47" s="15" t="s">
        <v>51</v>
      </c>
      <c r="B47" s="24">
        <v>24928.392</v>
      </c>
      <c r="C47" s="14">
        <v>2231.401257071373</v>
      </c>
    </row>
    <row r="48" spans="1:3" x14ac:dyDescent="0.25">
      <c r="A48" s="15" t="s">
        <v>55</v>
      </c>
      <c r="B48" s="24">
        <v>24965.784</v>
      </c>
      <c r="C48" s="14">
        <v>2234.7483063236637</v>
      </c>
    </row>
    <row r="49" spans="1:3" x14ac:dyDescent="0.25">
      <c r="A49" s="13" t="s">
        <v>38</v>
      </c>
      <c r="B49" s="24">
        <v>25035.288</v>
      </c>
      <c r="C49" s="14">
        <v>2240.9697791315157</v>
      </c>
    </row>
    <row r="50" spans="1:3" x14ac:dyDescent="0.25">
      <c r="A50" s="13" t="s">
        <v>44</v>
      </c>
      <c r="B50" s="24">
        <v>25170.396000000004</v>
      </c>
      <c r="C50" s="14">
        <v>2253.0636262212283</v>
      </c>
    </row>
    <row r="51" spans="1:3" x14ac:dyDescent="0.25">
      <c r="A51" s="15" t="s">
        <v>52</v>
      </c>
      <c r="B51" s="24">
        <v>25356.804</v>
      </c>
      <c r="C51" s="14">
        <v>2269.7494616143877</v>
      </c>
    </row>
    <row r="52" spans="1:3" x14ac:dyDescent="0.25">
      <c r="A52" s="15" t="s">
        <v>50</v>
      </c>
      <c r="B52" s="24">
        <v>25384.692000000003</v>
      </c>
      <c r="C52" s="14">
        <v>2272.2457846125667</v>
      </c>
    </row>
    <row r="53" spans="1:3" x14ac:dyDescent="0.25">
      <c r="A53" s="15" t="s">
        <v>54</v>
      </c>
      <c r="B53" s="24">
        <v>26019.78</v>
      </c>
      <c r="C53" s="14">
        <v>2329.0940627345944</v>
      </c>
    </row>
    <row r="54" spans="1:3" x14ac:dyDescent="0.25">
      <c r="A54" s="15" t="s">
        <v>56</v>
      </c>
      <c r="B54" s="24">
        <v>26257.235999999997</v>
      </c>
      <c r="C54" s="14">
        <v>2350.3493292956764</v>
      </c>
    </row>
    <row r="55" spans="1:3" x14ac:dyDescent="0.25">
      <c r="A55" s="15" t="s">
        <v>57</v>
      </c>
      <c r="B55" s="24">
        <v>26270.615999999998</v>
      </c>
      <c r="C55" s="14">
        <v>2351.5470057771604</v>
      </c>
    </row>
    <row r="56" spans="1:3" x14ac:dyDescent="0.25">
      <c r="A56" s="15" t="s">
        <v>58</v>
      </c>
      <c r="B56" s="24">
        <v>26649.912</v>
      </c>
      <c r="C56" s="14">
        <v>2385.4987171912835</v>
      </c>
    </row>
    <row r="57" spans="1:3" x14ac:dyDescent="0.25">
      <c r="A57" s="15" t="s">
        <v>59</v>
      </c>
      <c r="B57" s="24">
        <v>26652.899999999998</v>
      </c>
      <c r="C57" s="14">
        <v>2385.7661803696597</v>
      </c>
    </row>
    <row r="58" spans="1:3" x14ac:dyDescent="0.25">
      <c r="A58" s="15" t="s">
        <v>53</v>
      </c>
      <c r="B58" s="24">
        <v>27270.659999999996</v>
      </c>
      <c r="C58" s="14">
        <v>2441.0633868869677</v>
      </c>
    </row>
    <row r="59" spans="1:3" x14ac:dyDescent="0.25">
      <c r="A59" s="15" t="s">
        <v>64</v>
      </c>
      <c r="B59" s="24">
        <v>27504.624000000003</v>
      </c>
      <c r="C59" s="14">
        <v>2462.0060759986222</v>
      </c>
    </row>
    <row r="60" spans="1:3" x14ac:dyDescent="0.25">
      <c r="A60" s="15" t="s">
        <v>60</v>
      </c>
      <c r="B60" s="24">
        <v>28089.155999999999</v>
      </c>
      <c r="C60" s="14">
        <v>2514.3289630744689</v>
      </c>
    </row>
    <row r="61" spans="1:3" x14ac:dyDescent="0.25">
      <c r="A61" s="15" t="s">
        <v>74</v>
      </c>
      <c r="B61" s="24">
        <v>51097.367999999995</v>
      </c>
      <c r="C61" s="14">
        <v>2561.6979174503745</v>
      </c>
    </row>
    <row r="62" spans="1:3" x14ac:dyDescent="0.25">
      <c r="A62" s="15" t="s">
        <v>62</v>
      </c>
      <c r="B62" s="24">
        <v>28638.959999999992</v>
      </c>
      <c r="C62" s="14">
        <v>2563.5432620450101</v>
      </c>
    </row>
    <row r="63" spans="1:3" x14ac:dyDescent="0.25">
      <c r="A63" s="15" t="s">
        <v>66</v>
      </c>
      <c r="B63" s="24">
        <v>28677.828000000001</v>
      </c>
      <c r="C63" s="14">
        <v>2567.022431662524</v>
      </c>
    </row>
    <row r="64" spans="1:3" x14ac:dyDescent="0.25">
      <c r="A64" s="15" t="s">
        <v>65</v>
      </c>
      <c r="B64" s="24">
        <v>29478.143999999997</v>
      </c>
      <c r="C64" s="14">
        <v>2638.6606716442416</v>
      </c>
    </row>
    <row r="65" spans="1:3" x14ac:dyDescent="0.25">
      <c r="A65" s="15" t="s">
        <v>63</v>
      </c>
      <c r="B65" s="24">
        <v>29535.48</v>
      </c>
      <c r="C65" s="14">
        <v>2643.7929570509959</v>
      </c>
    </row>
    <row r="66" spans="1:3" x14ac:dyDescent="0.25">
      <c r="A66" s="15" t="s">
        <v>61</v>
      </c>
      <c r="B66" s="24">
        <v>30030.120000000003</v>
      </c>
      <c r="C66" s="14">
        <v>2688.0693916400296</v>
      </c>
    </row>
    <row r="67" spans="1:3" s="3" customFormat="1" x14ac:dyDescent="0.25">
      <c r="A67" s="15" t="s">
        <v>76</v>
      </c>
      <c r="B67" s="24">
        <v>30293.411999999997</v>
      </c>
      <c r="C67" s="14">
        <v>2711.637301667151</v>
      </c>
    </row>
    <row r="68" spans="1:3" x14ac:dyDescent="0.25">
      <c r="A68" s="15" t="s">
        <v>79</v>
      </c>
      <c r="B68" s="24">
        <v>54482.471999999994</v>
      </c>
      <c r="C68" s="14">
        <v>2731.4055600661923</v>
      </c>
    </row>
    <row r="69" spans="1:3" s="3" customFormat="1" x14ac:dyDescent="0.25">
      <c r="A69" s="15" t="s">
        <v>73</v>
      </c>
      <c r="B69" s="24">
        <v>31129.235999999997</v>
      </c>
      <c r="C69" s="14">
        <v>2786.4539494593728</v>
      </c>
    </row>
    <row r="70" spans="1:3" x14ac:dyDescent="0.25">
      <c r="A70" s="15" t="s">
        <v>68</v>
      </c>
      <c r="B70" s="24">
        <v>32186.831999999995</v>
      </c>
      <c r="C70" s="14">
        <v>2881.1219506635275</v>
      </c>
    </row>
    <row r="71" spans="1:3" x14ac:dyDescent="0.25">
      <c r="A71" s="15" t="s">
        <v>70</v>
      </c>
      <c r="B71" s="24">
        <v>32254.164000000004</v>
      </c>
      <c r="C71" s="14">
        <v>2887.1490024461355</v>
      </c>
    </row>
    <row r="72" spans="1:3" x14ac:dyDescent="0.25">
      <c r="A72" s="15" t="s">
        <v>72</v>
      </c>
      <c r="B72" s="24">
        <v>32484.588</v>
      </c>
      <c r="C72" s="14">
        <v>2907.7748175111183</v>
      </c>
    </row>
    <row r="73" spans="1:3" x14ac:dyDescent="0.25">
      <c r="A73" s="15" t="s">
        <v>69</v>
      </c>
      <c r="B73" s="24">
        <v>32686.620000000003</v>
      </c>
      <c r="C73" s="14">
        <v>2925.8591953068726</v>
      </c>
    </row>
    <row r="74" spans="1:3" x14ac:dyDescent="0.25">
      <c r="A74" s="22" t="s">
        <v>71</v>
      </c>
      <c r="B74" s="25">
        <v>33234.444000000003</v>
      </c>
      <c r="C74" s="18">
        <v>2974.8962596411411</v>
      </c>
    </row>
    <row r="75" spans="1:3" x14ac:dyDescent="0.25">
      <c r="A75" s="15" t="s">
        <v>77</v>
      </c>
      <c r="B75" s="24">
        <v>34893.371999999996</v>
      </c>
      <c r="C75" s="14">
        <v>3123.3909569561897</v>
      </c>
    </row>
    <row r="76" spans="1:3" x14ac:dyDescent="0.25">
      <c r="A76" s="15" t="s">
        <v>75</v>
      </c>
      <c r="B76" s="24">
        <v>35157.996000000006</v>
      </c>
      <c r="C76" s="14">
        <v>3147.0780975568064</v>
      </c>
    </row>
    <row r="77" spans="1:3" x14ac:dyDescent="0.25">
      <c r="A77" s="15" t="s">
        <v>81</v>
      </c>
      <c r="B77" s="24">
        <v>63084.864000000016</v>
      </c>
      <c r="C77" s="14">
        <v>3162.674929390495</v>
      </c>
    </row>
    <row r="78" spans="1:3" x14ac:dyDescent="0.25">
      <c r="A78" s="15" t="s">
        <v>82</v>
      </c>
      <c r="B78" s="24">
        <v>64393.787999999986</v>
      </c>
      <c r="C78" s="14">
        <v>3228.2960761568165</v>
      </c>
    </row>
    <row r="79" spans="1:3" x14ac:dyDescent="0.25">
      <c r="A79" s="15" t="s">
        <v>80</v>
      </c>
      <c r="B79" s="24">
        <v>36749.544000000002</v>
      </c>
      <c r="C79" s="14">
        <v>3289.541446492005</v>
      </c>
    </row>
    <row r="80" spans="1:3" x14ac:dyDescent="0.25">
      <c r="A80" s="15" t="s">
        <v>83</v>
      </c>
      <c r="B80" s="24">
        <v>37887.468000000001</v>
      </c>
      <c r="C80" s="14">
        <v>3391.3998031823076</v>
      </c>
    </row>
    <row r="81" spans="1:3" x14ac:dyDescent="0.25">
      <c r="A81" s="15" t="s">
        <v>78</v>
      </c>
      <c r="B81" s="24">
        <v>38967.876000000004</v>
      </c>
      <c r="C81" s="14">
        <v>3488.109762226195</v>
      </c>
    </row>
    <row r="82" spans="1:3" x14ac:dyDescent="0.25">
      <c r="A82" s="15" t="s">
        <v>85</v>
      </c>
      <c r="B82" s="24">
        <v>74690.867999999988</v>
      </c>
      <c r="C82" s="14">
        <v>3744.5263522802352</v>
      </c>
    </row>
    <row r="83" spans="1:3" x14ac:dyDescent="0.25">
      <c r="A83" s="15" t="s">
        <v>86</v>
      </c>
      <c r="B83" s="24">
        <v>75462.624000000011</v>
      </c>
      <c r="C83" s="14">
        <v>3783.217302819603</v>
      </c>
    </row>
    <row r="84" spans="1:3" x14ac:dyDescent="0.25">
      <c r="A84" s="15" t="s">
        <v>84</v>
      </c>
      <c r="B84" s="24">
        <v>44305.956000000006</v>
      </c>
      <c r="C84" s="14">
        <v>3965.9343416193447</v>
      </c>
    </row>
    <row r="85" spans="1:3" x14ac:dyDescent="0.25">
      <c r="A85" s="15" t="s">
        <v>87</v>
      </c>
      <c r="B85" s="24">
        <v>52003.512000000002</v>
      </c>
      <c r="C85" s="14">
        <v>4654.9613809397015</v>
      </c>
    </row>
    <row r="86" spans="1:3" x14ac:dyDescent="0.25">
      <c r="A86" s="15" t="s">
        <v>89</v>
      </c>
      <c r="B86" s="24">
        <v>53121.947999999989</v>
      </c>
      <c r="C86" s="14">
        <v>4755.0753191493486</v>
      </c>
    </row>
    <row r="87" spans="1:3" x14ac:dyDescent="0.25">
      <c r="A87" s="15" t="s">
        <v>90</v>
      </c>
      <c r="B87" s="24">
        <v>60307.008000000002</v>
      </c>
      <c r="C87" s="14">
        <v>5398.2275897062809</v>
      </c>
    </row>
    <row r="88" spans="1:3" x14ac:dyDescent="0.25">
      <c r="A88" s="15" t="s">
        <v>88</v>
      </c>
      <c r="B88" s="24">
        <v>65785.284</v>
      </c>
      <c r="C88" s="14">
        <v>5888.6014554968988</v>
      </c>
    </row>
    <row r="89" spans="1:3" x14ac:dyDescent="0.25">
      <c r="A89" s="7" t="s">
        <v>91</v>
      </c>
    </row>
  </sheetData>
  <sortState ref="A3:C89">
    <sortCondition ref="C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topLeftCell="A47" zoomScale="91" zoomScaleNormal="91" workbookViewId="0">
      <selection activeCell="A84" sqref="A84:B88"/>
    </sheetView>
  </sheetViews>
  <sheetFormatPr defaultColWidth="11.42578125" defaultRowHeight="15" x14ac:dyDescent="0.25"/>
  <cols>
    <col min="1" max="1" width="40.42578125" style="2" customWidth="1"/>
    <col min="2" max="2" width="15.85546875" style="2" customWidth="1"/>
    <col min="3" max="16384" width="11.42578125" style="2"/>
  </cols>
  <sheetData>
    <row r="1" spans="1:2" x14ac:dyDescent="0.25">
      <c r="A1" s="8" t="s">
        <v>101</v>
      </c>
    </row>
    <row r="2" spans="1:2" ht="60" x14ac:dyDescent="0.25">
      <c r="A2" s="1" t="s">
        <v>0</v>
      </c>
      <c r="B2" s="1" t="s">
        <v>3</v>
      </c>
    </row>
    <row r="3" spans="1:2" x14ac:dyDescent="0.25">
      <c r="A3" s="4" t="s">
        <v>5</v>
      </c>
      <c r="B3" s="14">
        <v>7829.4166522710166</v>
      </c>
    </row>
    <row r="4" spans="1:2" x14ac:dyDescent="0.25">
      <c r="A4" s="4" t="s">
        <v>8</v>
      </c>
      <c r="B4" s="14">
        <v>9335.2287648412384</v>
      </c>
    </row>
    <row r="5" spans="1:2" x14ac:dyDescent="0.25">
      <c r="A5" s="5" t="s">
        <v>14</v>
      </c>
      <c r="B5" s="14">
        <v>9464.8069766944736</v>
      </c>
    </row>
    <row r="6" spans="1:2" x14ac:dyDescent="0.25">
      <c r="A6" s="4" t="s">
        <v>19</v>
      </c>
      <c r="B6" s="14">
        <v>9465.8990284937336</v>
      </c>
    </row>
    <row r="7" spans="1:2" ht="15" customHeight="1" x14ac:dyDescent="0.25">
      <c r="A7" s="5" t="s">
        <v>11</v>
      </c>
      <c r="B7" s="14">
        <v>9496.6316337734697</v>
      </c>
    </row>
    <row r="8" spans="1:2" ht="14.1" customHeight="1" x14ac:dyDescent="0.25">
      <c r="A8" s="4" t="s">
        <v>6</v>
      </c>
      <c r="B8" s="14">
        <v>9509.9689877152596</v>
      </c>
    </row>
    <row r="9" spans="1:2" x14ac:dyDescent="0.25">
      <c r="A9" s="4" t="s">
        <v>7</v>
      </c>
      <c r="B9" s="14">
        <v>9643.4141370871876</v>
      </c>
    </row>
    <row r="10" spans="1:2" x14ac:dyDescent="0.25">
      <c r="A10" s="5" t="s">
        <v>16</v>
      </c>
      <c r="B10" s="14">
        <v>9798.5212975592021</v>
      </c>
    </row>
    <row r="11" spans="1:2" ht="16.5" customHeight="1" x14ac:dyDescent="0.25">
      <c r="A11" s="4" t="s">
        <v>13</v>
      </c>
      <c r="B11" s="14">
        <v>9857.1400124451884</v>
      </c>
    </row>
    <row r="12" spans="1:2" x14ac:dyDescent="0.25">
      <c r="A12" s="4" t="s">
        <v>9</v>
      </c>
      <c r="B12" s="14">
        <v>9865.804816885222</v>
      </c>
    </row>
    <row r="13" spans="1:2" x14ac:dyDescent="0.25">
      <c r="A13" s="4" t="s">
        <v>17</v>
      </c>
      <c r="B13" s="14">
        <v>9875.8600479330598</v>
      </c>
    </row>
    <row r="14" spans="1:2" x14ac:dyDescent="0.25">
      <c r="A14" s="4" t="s">
        <v>10</v>
      </c>
      <c r="B14" s="14">
        <v>9936.4719065401005</v>
      </c>
    </row>
    <row r="15" spans="1:2" ht="28.5" x14ac:dyDescent="0.25">
      <c r="A15" s="5" t="s">
        <v>12</v>
      </c>
      <c r="B15" s="14">
        <v>9943.3285596403784</v>
      </c>
    </row>
    <row r="16" spans="1:2" x14ac:dyDescent="0.25">
      <c r="A16" s="5" t="s">
        <v>29</v>
      </c>
      <c r="B16" s="14">
        <v>10194.810783271172</v>
      </c>
    </row>
    <row r="17" spans="1:2" x14ac:dyDescent="0.25">
      <c r="A17" s="5" t="s">
        <v>20</v>
      </c>
      <c r="B17" s="14">
        <v>10195.359792918887</v>
      </c>
    </row>
    <row r="18" spans="1:2" x14ac:dyDescent="0.25">
      <c r="A18" s="4" t="s">
        <v>26</v>
      </c>
      <c r="B18" s="14">
        <v>10215.535897472437</v>
      </c>
    </row>
    <row r="19" spans="1:2" x14ac:dyDescent="0.25">
      <c r="A19" s="5" t="s">
        <v>15</v>
      </c>
      <c r="B19" s="14">
        <v>10326.937115989351</v>
      </c>
    </row>
    <row r="20" spans="1:2" x14ac:dyDescent="0.25">
      <c r="A20" s="4" t="s">
        <v>25</v>
      </c>
      <c r="B20" s="14">
        <v>10377.451971075359</v>
      </c>
    </row>
    <row r="21" spans="1:2" x14ac:dyDescent="0.25">
      <c r="A21" s="4" t="s">
        <v>34</v>
      </c>
      <c r="B21" s="14">
        <v>10393.409055836137</v>
      </c>
    </row>
    <row r="22" spans="1:2" x14ac:dyDescent="0.25">
      <c r="A22" s="4" t="s">
        <v>22</v>
      </c>
      <c r="B22" s="14">
        <v>10432.88404300613</v>
      </c>
    </row>
    <row r="23" spans="1:2" x14ac:dyDescent="0.25">
      <c r="A23" s="4" t="s">
        <v>18</v>
      </c>
      <c r="B23" s="14">
        <v>10472.919974816177</v>
      </c>
    </row>
    <row r="24" spans="1:2" x14ac:dyDescent="0.25">
      <c r="A24" s="4" t="s">
        <v>24</v>
      </c>
      <c r="B24" s="14">
        <v>10544.619441308609</v>
      </c>
    </row>
    <row r="25" spans="1:2" x14ac:dyDescent="0.25">
      <c r="A25" s="4" t="s">
        <v>23</v>
      </c>
      <c r="B25" s="14">
        <v>10591.744758569592</v>
      </c>
    </row>
    <row r="26" spans="1:2" x14ac:dyDescent="0.25">
      <c r="A26" s="4" t="s">
        <v>21</v>
      </c>
      <c r="B26" s="14">
        <v>10823.934067080116</v>
      </c>
    </row>
    <row r="27" spans="1:2" x14ac:dyDescent="0.25">
      <c r="A27" s="4" t="s">
        <v>32</v>
      </c>
      <c r="B27" s="14">
        <v>10933.592776715148</v>
      </c>
    </row>
    <row r="28" spans="1:2" x14ac:dyDescent="0.25">
      <c r="A28" s="4" t="s">
        <v>33</v>
      </c>
      <c r="B28" s="14">
        <v>10945.378581652521</v>
      </c>
    </row>
    <row r="29" spans="1:2" x14ac:dyDescent="0.25">
      <c r="A29" s="4" t="s">
        <v>39</v>
      </c>
      <c r="B29" s="14">
        <v>11174.733329481909</v>
      </c>
    </row>
    <row r="30" spans="1:2" s="3" customFormat="1" x14ac:dyDescent="0.25">
      <c r="A30" s="4" t="s">
        <v>30</v>
      </c>
      <c r="B30" s="14">
        <v>11239.474695439156</v>
      </c>
    </row>
    <row r="31" spans="1:2" x14ac:dyDescent="0.25">
      <c r="A31" s="4" t="s">
        <v>28</v>
      </c>
      <c r="B31" s="14">
        <v>11296.094299107921</v>
      </c>
    </row>
    <row r="32" spans="1:2" x14ac:dyDescent="0.25">
      <c r="A32" s="5" t="s">
        <v>36</v>
      </c>
      <c r="B32" s="14">
        <v>11337.884674792189</v>
      </c>
    </row>
    <row r="33" spans="1:2" x14ac:dyDescent="0.25">
      <c r="A33" s="4" t="s">
        <v>43</v>
      </c>
      <c r="B33" s="14">
        <v>11380.009230262025</v>
      </c>
    </row>
    <row r="34" spans="1:2" x14ac:dyDescent="0.25">
      <c r="A34" s="4" t="s">
        <v>35</v>
      </c>
      <c r="B34" s="14">
        <v>11466.520022250435</v>
      </c>
    </row>
    <row r="35" spans="1:2" x14ac:dyDescent="0.25">
      <c r="A35" s="5" t="s">
        <v>31</v>
      </c>
      <c r="B35" s="14">
        <v>11481.641657547298</v>
      </c>
    </row>
    <row r="36" spans="1:2" x14ac:dyDescent="0.25">
      <c r="A36" s="4" t="s">
        <v>27</v>
      </c>
      <c r="B36" s="14">
        <v>11527.591378062634</v>
      </c>
    </row>
    <row r="37" spans="1:2" x14ac:dyDescent="0.25">
      <c r="A37" s="4" t="s">
        <v>42</v>
      </c>
      <c r="B37" s="14">
        <v>11561.522561289932</v>
      </c>
    </row>
    <row r="38" spans="1:2" x14ac:dyDescent="0.25">
      <c r="A38" s="4" t="s">
        <v>37</v>
      </c>
      <c r="B38" s="14">
        <v>11637.900544780283</v>
      </c>
    </row>
    <row r="39" spans="1:2" x14ac:dyDescent="0.25">
      <c r="A39" s="4" t="s">
        <v>48</v>
      </c>
      <c r="B39" s="14">
        <v>11763.713266549732</v>
      </c>
    </row>
    <row r="40" spans="1:2" x14ac:dyDescent="0.25">
      <c r="A40" s="4" t="s">
        <v>47</v>
      </c>
      <c r="B40" s="14">
        <v>11798.473931744769</v>
      </c>
    </row>
    <row r="41" spans="1:2" x14ac:dyDescent="0.25">
      <c r="A41" s="4" t="s">
        <v>41</v>
      </c>
      <c r="B41" s="14">
        <v>11802.215551843878</v>
      </c>
    </row>
    <row r="42" spans="1:2" x14ac:dyDescent="0.25">
      <c r="A42" s="4" t="s">
        <v>40</v>
      </c>
      <c r="B42" s="14">
        <v>11836.242215009906</v>
      </c>
    </row>
    <row r="43" spans="1:2" x14ac:dyDescent="0.25">
      <c r="A43" s="4" t="s">
        <v>49</v>
      </c>
      <c r="B43" s="14">
        <v>11902.547064963912</v>
      </c>
    </row>
    <row r="44" spans="1:2" x14ac:dyDescent="0.25">
      <c r="A44" s="5" t="s">
        <v>45</v>
      </c>
      <c r="B44" s="14">
        <v>12079.590741359869</v>
      </c>
    </row>
    <row r="45" spans="1:2" x14ac:dyDescent="0.25">
      <c r="A45" s="4" t="s">
        <v>46</v>
      </c>
      <c r="B45" s="14">
        <v>12279.054300869606</v>
      </c>
    </row>
    <row r="46" spans="1:2" x14ac:dyDescent="0.25">
      <c r="A46" s="4" t="s">
        <v>67</v>
      </c>
      <c r="B46" s="14">
        <v>12347.057403501631</v>
      </c>
    </row>
    <row r="47" spans="1:2" x14ac:dyDescent="0.25">
      <c r="A47" s="4" t="s">
        <v>51</v>
      </c>
      <c r="B47" s="14">
        <v>12396.673650396517</v>
      </c>
    </row>
    <row r="48" spans="1:2" x14ac:dyDescent="0.25">
      <c r="A48" s="5" t="s">
        <v>55</v>
      </c>
      <c r="B48" s="14">
        <v>12415.268368464798</v>
      </c>
    </row>
    <row r="49" spans="1:2" x14ac:dyDescent="0.25">
      <c r="A49" s="6" t="s">
        <v>38</v>
      </c>
      <c r="B49" s="14">
        <v>12449.832106286198</v>
      </c>
    </row>
    <row r="50" spans="1:2" x14ac:dyDescent="0.25">
      <c r="A50" s="4" t="s">
        <v>44</v>
      </c>
      <c r="B50" s="14">
        <v>12517.020145673492</v>
      </c>
    </row>
    <row r="51" spans="1:2" x14ac:dyDescent="0.25">
      <c r="A51" s="4" t="s">
        <v>52</v>
      </c>
      <c r="B51" s="14">
        <v>12609.719231191044</v>
      </c>
    </row>
    <row r="52" spans="1:2" x14ac:dyDescent="0.25">
      <c r="A52" s="5" t="s">
        <v>50</v>
      </c>
      <c r="B52" s="14">
        <v>12623.587692292038</v>
      </c>
    </row>
    <row r="53" spans="1:2" x14ac:dyDescent="0.25">
      <c r="A53" s="4" t="s">
        <v>54</v>
      </c>
      <c r="B53" s="14">
        <v>12939.411459636636</v>
      </c>
    </row>
    <row r="54" spans="1:2" x14ac:dyDescent="0.25">
      <c r="A54" s="4" t="s">
        <v>56</v>
      </c>
      <c r="B54" s="14">
        <v>13057.496273864868</v>
      </c>
    </row>
    <row r="55" spans="1:2" x14ac:dyDescent="0.25">
      <c r="A55" s="4" t="s">
        <v>57</v>
      </c>
      <c r="B55" s="14">
        <v>13064.150032095336</v>
      </c>
    </row>
    <row r="56" spans="1:2" x14ac:dyDescent="0.25">
      <c r="A56" s="4" t="s">
        <v>58</v>
      </c>
      <c r="B56" s="14">
        <v>13252.770651062687</v>
      </c>
    </row>
    <row r="57" spans="1:2" x14ac:dyDescent="0.25">
      <c r="A57" s="4" t="s">
        <v>59</v>
      </c>
      <c r="B57" s="14">
        <v>13254.25655760922</v>
      </c>
    </row>
    <row r="58" spans="1:2" x14ac:dyDescent="0.25">
      <c r="A58" s="6" t="s">
        <v>53</v>
      </c>
      <c r="B58" s="14">
        <v>13561.463260483153</v>
      </c>
    </row>
    <row r="59" spans="1:2" x14ac:dyDescent="0.25">
      <c r="A59" s="4" t="s">
        <v>64</v>
      </c>
      <c r="B59" s="14">
        <v>13677.811533325679</v>
      </c>
    </row>
    <row r="60" spans="1:2" x14ac:dyDescent="0.25">
      <c r="A60" s="5" t="s">
        <v>60</v>
      </c>
      <c r="B60" s="14">
        <v>13968.494239302605</v>
      </c>
    </row>
    <row r="61" spans="1:2" x14ac:dyDescent="0.25">
      <c r="A61" s="4" t="s">
        <v>74</v>
      </c>
      <c r="B61" s="14">
        <v>14231.655096946524</v>
      </c>
    </row>
    <row r="62" spans="1:2" x14ac:dyDescent="0.25">
      <c r="A62" s="4" t="s">
        <v>62</v>
      </c>
      <c r="B62" s="14">
        <v>14241.907011361167</v>
      </c>
    </row>
    <row r="63" spans="1:2" x14ac:dyDescent="0.25">
      <c r="A63" s="4" t="s">
        <v>66</v>
      </c>
      <c r="B63" s="14">
        <v>14261.235731458466</v>
      </c>
    </row>
    <row r="64" spans="1:2" x14ac:dyDescent="0.25">
      <c r="A64" s="4" t="s">
        <v>65</v>
      </c>
      <c r="B64" s="14">
        <v>14659.22595357912</v>
      </c>
    </row>
    <row r="65" spans="1:2" x14ac:dyDescent="0.25">
      <c r="A65" s="4" t="s">
        <v>63</v>
      </c>
      <c r="B65" s="14">
        <v>14687.738650283311</v>
      </c>
    </row>
    <row r="66" spans="1:2" x14ac:dyDescent="0.25">
      <c r="A66" s="4" t="s">
        <v>61</v>
      </c>
      <c r="B66" s="14">
        <v>14933.718842444609</v>
      </c>
    </row>
    <row r="67" spans="1:2" x14ac:dyDescent="0.25">
      <c r="A67" s="4" t="s">
        <v>76</v>
      </c>
      <c r="B67" s="14">
        <v>15064.651675928615</v>
      </c>
    </row>
    <row r="68" spans="1:2" s="3" customFormat="1" x14ac:dyDescent="0.25">
      <c r="A68" s="4" t="s">
        <v>79</v>
      </c>
      <c r="B68" s="14">
        <v>15174.475333701066</v>
      </c>
    </row>
    <row r="69" spans="1:2" x14ac:dyDescent="0.25">
      <c r="A69" s="4" t="s">
        <v>73</v>
      </c>
      <c r="B69" s="14">
        <v>15480.299719218738</v>
      </c>
    </row>
    <row r="70" spans="1:2" s="3" customFormat="1" x14ac:dyDescent="0.25">
      <c r="A70" s="4" t="s">
        <v>68</v>
      </c>
      <c r="B70" s="14">
        <v>16006.233059241818</v>
      </c>
    </row>
    <row r="71" spans="1:2" x14ac:dyDescent="0.25">
      <c r="A71" s="4" t="s">
        <v>70</v>
      </c>
      <c r="B71" s="14">
        <v>16039.716680256308</v>
      </c>
    </row>
    <row r="72" spans="1:2" x14ac:dyDescent="0.25">
      <c r="A72" s="4" t="s">
        <v>72</v>
      </c>
      <c r="B72" s="14">
        <v>16154.304541728436</v>
      </c>
    </row>
    <row r="73" spans="1:2" x14ac:dyDescent="0.25">
      <c r="A73" s="4" t="s">
        <v>69</v>
      </c>
      <c r="B73" s="14">
        <v>16254.773307260404</v>
      </c>
    </row>
    <row r="74" spans="1:2" x14ac:dyDescent="0.25">
      <c r="A74" s="26" t="s">
        <v>71</v>
      </c>
      <c r="B74" s="18">
        <v>16527.201442450783</v>
      </c>
    </row>
    <row r="75" spans="1:2" x14ac:dyDescent="0.25">
      <c r="A75" s="4" t="s">
        <v>77</v>
      </c>
      <c r="B75" s="14">
        <v>17352.171983089942</v>
      </c>
    </row>
    <row r="76" spans="1:2" x14ac:dyDescent="0.25">
      <c r="A76" s="4" t="s">
        <v>75</v>
      </c>
      <c r="B76" s="14">
        <v>17483.767208648926</v>
      </c>
    </row>
    <row r="77" spans="1:2" x14ac:dyDescent="0.25">
      <c r="A77" s="4" t="s">
        <v>81</v>
      </c>
      <c r="B77" s="14">
        <v>17570.416274391639</v>
      </c>
    </row>
    <row r="78" spans="1:2" x14ac:dyDescent="0.25">
      <c r="A78" s="4" t="s">
        <v>82</v>
      </c>
      <c r="B78" s="14">
        <v>17934.978200871206</v>
      </c>
    </row>
    <row r="79" spans="1:2" x14ac:dyDescent="0.25">
      <c r="A79" s="4" t="s">
        <v>80</v>
      </c>
      <c r="B79" s="14">
        <v>18275.230258288917</v>
      </c>
    </row>
    <row r="80" spans="1:2" x14ac:dyDescent="0.25">
      <c r="A80" s="4" t="s">
        <v>83</v>
      </c>
      <c r="B80" s="14">
        <v>18841.110017679486</v>
      </c>
    </row>
    <row r="81" spans="1:2" x14ac:dyDescent="0.25">
      <c r="A81" s="4" t="s">
        <v>78</v>
      </c>
      <c r="B81" s="14">
        <v>19378.387567923306</v>
      </c>
    </row>
    <row r="82" spans="1:2" x14ac:dyDescent="0.25">
      <c r="A82" s="4" t="s">
        <v>85</v>
      </c>
      <c r="B82" s="14">
        <v>20802.924179334637</v>
      </c>
    </row>
    <row r="83" spans="1:2" x14ac:dyDescent="0.25">
      <c r="A83" s="11" t="s">
        <v>86</v>
      </c>
      <c r="B83" s="14">
        <v>21017.873904553351</v>
      </c>
    </row>
    <row r="84" spans="1:2" x14ac:dyDescent="0.25">
      <c r="A84" s="4" t="s">
        <v>84</v>
      </c>
      <c r="B84" s="14">
        <v>22032.968564551917</v>
      </c>
    </row>
    <row r="85" spans="1:2" x14ac:dyDescent="0.25">
      <c r="A85" s="4" t="s">
        <v>87</v>
      </c>
      <c r="B85" s="14">
        <v>25860.89656077612</v>
      </c>
    </row>
    <row r="86" spans="1:2" x14ac:dyDescent="0.25">
      <c r="A86" s="4" t="s">
        <v>89</v>
      </c>
      <c r="B86" s="14">
        <v>26417.085106385268</v>
      </c>
    </row>
    <row r="87" spans="1:2" x14ac:dyDescent="0.25">
      <c r="A87" s="4" t="s">
        <v>90</v>
      </c>
      <c r="B87" s="14">
        <v>29990.153276146008</v>
      </c>
    </row>
    <row r="88" spans="1:2" x14ac:dyDescent="0.25">
      <c r="A88" s="4" t="s">
        <v>88</v>
      </c>
      <c r="B88" s="14">
        <v>32714.452530538325</v>
      </c>
    </row>
    <row r="89" spans="1:2" x14ac:dyDescent="0.25">
      <c r="A89" s="7" t="s">
        <v>91</v>
      </c>
    </row>
  </sheetData>
  <sortState ref="A3:B89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zoomScale="91" zoomScaleNormal="91" workbookViewId="0">
      <selection activeCell="A2" sqref="A2"/>
    </sheetView>
  </sheetViews>
  <sheetFormatPr defaultColWidth="11.42578125" defaultRowHeight="15" x14ac:dyDescent="0.25"/>
  <cols>
    <col min="1" max="1" width="41" style="2" customWidth="1"/>
    <col min="2" max="2" width="14.85546875" style="2" customWidth="1"/>
    <col min="3" max="3" width="15.85546875" style="2" customWidth="1"/>
    <col min="4" max="16384" width="11.42578125" style="2"/>
  </cols>
  <sheetData>
    <row r="1" spans="1:3" x14ac:dyDescent="0.25">
      <c r="A1" s="10" t="s">
        <v>92</v>
      </c>
    </row>
    <row r="2" spans="1:3" ht="75" x14ac:dyDescent="0.25">
      <c r="A2" s="1" t="s">
        <v>0</v>
      </c>
      <c r="B2" s="1" t="s">
        <v>96</v>
      </c>
      <c r="C2" s="1" t="s">
        <v>4</v>
      </c>
    </row>
    <row r="3" spans="1:3" x14ac:dyDescent="0.25">
      <c r="A3" s="15" t="s">
        <v>6</v>
      </c>
      <c r="B3" s="14">
        <v>20412.778987715261</v>
      </c>
      <c r="C3" s="17">
        <v>0.76853992227980172</v>
      </c>
    </row>
    <row r="4" spans="1:3" x14ac:dyDescent="0.25">
      <c r="A4" s="15" t="s">
        <v>7</v>
      </c>
      <c r="B4" s="14">
        <v>20729.184137087188</v>
      </c>
      <c r="C4" s="17">
        <v>0.76965268858423086</v>
      </c>
    </row>
    <row r="5" spans="1:3" x14ac:dyDescent="0.25">
      <c r="A5" s="13" t="s">
        <v>8</v>
      </c>
      <c r="B5" s="14">
        <v>21233.188764841238</v>
      </c>
      <c r="C5" s="17">
        <v>0.81439229293933335</v>
      </c>
    </row>
    <row r="6" spans="1:3" ht="15" customHeight="1" x14ac:dyDescent="0.25">
      <c r="A6" s="15" t="s">
        <v>5</v>
      </c>
      <c r="B6" s="14">
        <v>21279.766652271017</v>
      </c>
      <c r="C6" s="17">
        <v>0.54503806264175647</v>
      </c>
    </row>
    <row r="7" spans="1:3" ht="14.1" customHeight="1" x14ac:dyDescent="0.25">
      <c r="A7" s="13" t="s">
        <v>9</v>
      </c>
      <c r="B7" s="14">
        <v>21836.804816885222</v>
      </c>
      <c r="C7" s="17">
        <v>0.79250128020816701</v>
      </c>
    </row>
    <row r="8" spans="1:3" x14ac:dyDescent="0.25">
      <c r="A8" s="13" t="s">
        <v>11</v>
      </c>
      <c r="B8" s="14">
        <v>21876.411633773467</v>
      </c>
      <c r="C8" s="17">
        <v>0.82480235744810249</v>
      </c>
    </row>
    <row r="9" spans="1:3" x14ac:dyDescent="0.25">
      <c r="A9" s="13" t="s">
        <v>10</v>
      </c>
      <c r="B9" s="14">
        <v>21941.591906540099</v>
      </c>
      <c r="C9" s="17">
        <v>0.79064098554644868</v>
      </c>
    </row>
    <row r="10" spans="1:3" x14ac:dyDescent="0.25">
      <c r="A10" s="15" t="s">
        <v>14</v>
      </c>
      <c r="B10" s="14">
        <v>22448.416976694476</v>
      </c>
      <c r="C10" s="17">
        <v>0.84921441723621338</v>
      </c>
    </row>
    <row r="11" spans="1:3" x14ac:dyDescent="0.25">
      <c r="A11" s="13" t="s">
        <v>12</v>
      </c>
      <c r="B11" s="14">
        <v>22458.478559640378</v>
      </c>
      <c r="C11" s="17">
        <v>0.80870837569102716</v>
      </c>
    </row>
    <row r="12" spans="1:3" x14ac:dyDescent="0.25">
      <c r="A12" s="15" t="s">
        <v>13</v>
      </c>
      <c r="B12" s="14">
        <v>22489.89001244519</v>
      </c>
      <c r="C12" s="17">
        <v>0.81692052073138866</v>
      </c>
    </row>
    <row r="13" spans="1:3" x14ac:dyDescent="0.25">
      <c r="A13" s="15" t="s">
        <v>16</v>
      </c>
      <c r="B13" s="14">
        <v>22614.601297559202</v>
      </c>
      <c r="C13" s="17">
        <v>0.82636477004836351</v>
      </c>
    </row>
    <row r="14" spans="1:3" x14ac:dyDescent="0.25">
      <c r="A14" s="13" t="s">
        <v>15</v>
      </c>
      <c r="B14" s="14">
        <v>22720.367115989349</v>
      </c>
      <c r="C14" s="17">
        <v>0.78774782246568298</v>
      </c>
    </row>
    <row r="15" spans="1:3" x14ac:dyDescent="0.25">
      <c r="A15" s="13" t="s">
        <v>17</v>
      </c>
      <c r="B15" s="14">
        <v>22771.760047933058</v>
      </c>
      <c r="C15" s="17">
        <v>0.82559123091684383</v>
      </c>
    </row>
    <row r="16" spans="1:3" x14ac:dyDescent="0.25">
      <c r="A16" s="13" t="s">
        <v>19</v>
      </c>
      <c r="B16" s="14">
        <v>22903.509028493732</v>
      </c>
      <c r="C16" s="17">
        <v>0.86633040568792052</v>
      </c>
    </row>
    <row r="17" spans="1:3" x14ac:dyDescent="0.25">
      <c r="A17" s="15" t="s">
        <v>18</v>
      </c>
      <c r="B17" s="14">
        <v>23089.949974816176</v>
      </c>
      <c r="C17" s="17">
        <v>0.78940269795165718</v>
      </c>
    </row>
    <row r="18" spans="1:3" x14ac:dyDescent="0.25">
      <c r="A18" s="15" t="s">
        <v>20</v>
      </c>
      <c r="B18" s="14">
        <v>23233.709792918889</v>
      </c>
      <c r="C18" s="17">
        <v>0.81594221512145482</v>
      </c>
    </row>
    <row r="19" spans="1:3" x14ac:dyDescent="0.25">
      <c r="A19" s="15" t="s">
        <v>22</v>
      </c>
      <c r="B19" s="14">
        <v>23412.384043006128</v>
      </c>
      <c r="C19" s="17">
        <v>0.80349773782899681</v>
      </c>
    </row>
    <row r="20" spans="1:3" x14ac:dyDescent="0.25">
      <c r="A20" s="15" t="s">
        <v>21</v>
      </c>
      <c r="B20" s="14">
        <v>23488.564067080115</v>
      </c>
      <c r="C20" s="17">
        <v>0.77698874693659881</v>
      </c>
    </row>
    <row r="21" spans="1:3" x14ac:dyDescent="0.25">
      <c r="A21" s="15" t="s">
        <v>26</v>
      </c>
      <c r="B21" s="14">
        <v>23574.745897472436</v>
      </c>
      <c r="C21" s="17">
        <v>0.82628385206546673</v>
      </c>
    </row>
    <row r="22" spans="1:3" x14ac:dyDescent="0.25">
      <c r="A22" s="15" t="s">
        <v>25</v>
      </c>
      <c r="B22" s="14">
        <v>23584.671971075357</v>
      </c>
      <c r="C22" s="17">
        <v>0.81373408464684305</v>
      </c>
    </row>
    <row r="23" spans="1:3" x14ac:dyDescent="0.25">
      <c r="A23" s="15" t="s">
        <v>23</v>
      </c>
      <c r="B23" s="14">
        <v>23594.314758569592</v>
      </c>
      <c r="C23" s="17">
        <v>0.79759654061351726</v>
      </c>
    </row>
    <row r="24" spans="1:3" x14ac:dyDescent="0.25">
      <c r="A24" s="15" t="s">
        <v>24</v>
      </c>
      <c r="B24" s="14">
        <v>23620.639441308609</v>
      </c>
      <c r="C24" s="17">
        <v>0.80205497905133272</v>
      </c>
    </row>
    <row r="25" spans="1:3" x14ac:dyDescent="0.25">
      <c r="A25" s="15" t="s">
        <v>29</v>
      </c>
      <c r="B25" s="14">
        <v>23837.640783271174</v>
      </c>
      <c r="C25" s="17">
        <v>0.83719668635163536</v>
      </c>
    </row>
    <row r="26" spans="1:3" x14ac:dyDescent="0.25">
      <c r="A26" s="15" t="s">
        <v>28</v>
      </c>
      <c r="B26" s="14">
        <v>23957.444299107923</v>
      </c>
      <c r="C26" s="17">
        <v>0.75937374458129103</v>
      </c>
    </row>
    <row r="27" spans="1:3" x14ac:dyDescent="0.25">
      <c r="A27" s="15" t="s">
        <v>27</v>
      </c>
      <c r="B27" s="14">
        <v>23984.951378062633</v>
      </c>
      <c r="C27" s="17">
        <v>0.74497837828462465</v>
      </c>
    </row>
    <row r="28" spans="1:3" x14ac:dyDescent="0.25">
      <c r="A28" s="15" t="s">
        <v>30</v>
      </c>
      <c r="B28" s="14">
        <v>24170.224695439156</v>
      </c>
      <c r="C28" s="17">
        <v>0.76997756866596845</v>
      </c>
    </row>
    <row r="29" spans="1:3" s="3" customFormat="1" x14ac:dyDescent="0.25">
      <c r="A29" s="13" t="s">
        <v>32</v>
      </c>
      <c r="B29" s="14">
        <v>24227.33277671515</v>
      </c>
      <c r="C29" s="17">
        <v>0.79338888063684876</v>
      </c>
    </row>
    <row r="30" spans="1:3" x14ac:dyDescent="0.25">
      <c r="A30" s="16" t="s">
        <v>34</v>
      </c>
      <c r="B30" s="14">
        <v>24230.259055836137</v>
      </c>
      <c r="C30" s="17">
        <v>0.83472503020099575</v>
      </c>
    </row>
    <row r="31" spans="1:3" x14ac:dyDescent="0.25">
      <c r="A31" s="15" t="s">
        <v>33</v>
      </c>
      <c r="B31" s="14">
        <v>24316.668581652521</v>
      </c>
      <c r="C31" s="17">
        <v>0.79545696240097752</v>
      </c>
    </row>
    <row r="32" spans="1:3" x14ac:dyDescent="0.25">
      <c r="A32" s="15" t="s">
        <v>31</v>
      </c>
      <c r="B32" s="14">
        <v>24327.101657547297</v>
      </c>
      <c r="C32" s="17">
        <v>0.75862959488824921</v>
      </c>
    </row>
    <row r="33" spans="1:3" x14ac:dyDescent="0.25">
      <c r="A33" s="15" t="s">
        <v>35</v>
      </c>
      <c r="B33" s="14">
        <v>24486.170022250437</v>
      </c>
      <c r="C33" s="17">
        <v>0.76459706464912047</v>
      </c>
    </row>
    <row r="34" spans="1:3" x14ac:dyDescent="0.25">
      <c r="A34" s="13" t="s">
        <v>36</v>
      </c>
      <c r="B34" s="14">
        <v>24654.254674792188</v>
      </c>
      <c r="C34" s="17">
        <v>0.77857999751967499</v>
      </c>
    </row>
    <row r="35" spans="1:3" x14ac:dyDescent="0.25">
      <c r="A35" s="15" t="s">
        <v>37</v>
      </c>
      <c r="B35" s="14">
        <v>24775.180544780284</v>
      </c>
      <c r="C35" s="17">
        <v>0.7622292068755584</v>
      </c>
    </row>
    <row r="36" spans="1:3" x14ac:dyDescent="0.25">
      <c r="A36" s="13" t="s">
        <v>38</v>
      </c>
      <c r="B36" s="14">
        <v>24967.062106286197</v>
      </c>
      <c r="C36" s="17">
        <v>0.71803786385545332</v>
      </c>
    </row>
    <row r="37" spans="1:3" x14ac:dyDescent="0.25">
      <c r="A37" s="15" t="s">
        <v>39</v>
      </c>
      <c r="B37" s="14">
        <v>25059.153329481909</v>
      </c>
      <c r="C37" s="17">
        <v>0.80292064496898141</v>
      </c>
    </row>
    <row r="38" spans="1:3" x14ac:dyDescent="0.25">
      <c r="A38" s="15" t="s">
        <v>40</v>
      </c>
      <c r="B38" s="14">
        <v>25233.64221500991</v>
      </c>
      <c r="C38" s="17">
        <v>0.76332501764630278</v>
      </c>
    </row>
    <row r="39" spans="1:3" x14ac:dyDescent="0.25">
      <c r="A39" s="15" t="s">
        <v>43</v>
      </c>
      <c r="B39" s="14">
        <v>25245.409230262027</v>
      </c>
      <c r="C39" s="17">
        <v>0.79429750818732558</v>
      </c>
    </row>
    <row r="40" spans="1:3" x14ac:dyDescent="0.25">
      <c r="A40" s="15" t="s">
        <v>42</v>
      </c>
      <c r="B40" s="14">
        <v>25262.91256128993</v>
      </c>
      <c r="C40" s="17">
        <v>0.78236927623050256</v>
      </c>
    </row>
    <row r="41" spans="1:3" x14ac:dyDescent="0.25">
      <c r="A41" s="15" t="s">
        <v>41</v>
      </c>
      <c r="B41" s="14">
        <v>25291.685551843875</v>
      </c>
      <c r="C41" s="17">
        <v>0.76728663031759958</v>
      </c>
    </row>
    <row r="42" spans="1:3" x14ac:dyDescent="0.25">
      <c r="A42" s="15" t="s">
        <v>45</v>
      </c>
      <c r="B42" s="14">
        <v>25505.06074135987</v>
      </c>
      <c r="C42" s="17">
        <v>0.75599259396856988</v>
      </c>
    </row>
    <row r="43" spans="1:3" x14ac:dyDescent="0.25">
      <c r="A43" s="15" t="s">
        <v>44</v>
      </c>
      <c r="B43" s="14">
        <v>25553.560145673495</v>
      </c>
      <c r="C43" s="17">
        <v>0.73096042290653329</v>
      </c>
    </row>
    <row r="44" spans="1:3" x14ac:dyDescent="0.25">
      <c r="A44" s="15" t="s">
        <v>46</v>
      </c>
      <c r="B44" s="14">
        <v>25578.924300869607</v>
      </c>
      <c r="C44" s="17">
        <v>0.7458659066686445</v>
      </c>
    </row>
    <row r="45" spans="1:3" x14ac:dyDescent="0.25">
      <c r="A45" s="15" t="s">
        <v>47</v>
      </c>
      <c r="B45" s="14">
        <v>25586.27393174477</v>
      </c>
      <c r="C45" s="17">
        <v>0.77646986854368005</v>
      </c>
    </row>
    <row r="46" spans="1:3" x14ac:dyDescent="0.25">
      <c r="A46" s="13" t="s">
        <v>48</v>
      </c>
      <c r="B46" s="14">
        <v>25605.863266549728</v>
      </c>
      <c r="C46" s="17">
        <v>0.7793605005397376</v>
      </c>
    </row>
    <row r="47" spans="1:3" x14ac:dyDescent="0.25">
      <c r="A47" s="15" t="s">
        <v>49</v>
      </c>
      <c r="B47" s="14">
        <v>25742.087064963911</v>
      </c>
      <c r="C47" s="17">
        <v>0.77436773062462039</v>
      </c>
    </row>
    <row r="48" spans="1:3" x14ac:dyDescent="0.25">
      <c r="A48" s="16" t="s">
        <v>50</v>
      </c>
      <c r="B48" s="14">
        <v>26208.397692292037</v>
      </c>
      <c r="C48" s="17">
        <v>0.74336321821238815</v>
      </c>
    </row>
    <row r="49" spans="1:3" x14ac:dyDescent="0.25">
      <c r="A49" s="15" t="s">
        <v>51</v>
      </c>
      <c r="B49" s="14">
        <v>26324.443650396515</v>
      </c>
      <c r="C49" s="17">
        <v>0.76032178201808964</v>
      </c>
    </row>
    <row r="50" spans="1:3" x14ac:dyDescent="0.25">
      <c r="A50" s="13" t="s">
        <v>52</v>
      </c>
      <c r="B50" s="14">
        <v>26480.329231191041</v>
      </c>
      <c r="C50" s="17">
        <v>0.75190221316761963</v>
      </c>
    </row>
    <row r="51" spans="1:3" x14ac:dyDescent="0.25">
      <c r="A51" s="15" t="s">
        <v>54</v>
      </c>
      <c r="B51" s="14">
        <v>26666.301459636637</v>
      </c>
      <c r="C51" s="17">
        <v>0.73789006098200594</v>
      </c>
    </row>
    <row r="52" spans="1:3" x14ac:dyDescent="0.25">
      <c r="A52" s="15" t="s">
        <v>55</v>
      </c>
      <c r="B52" s="14">
        <v>26715.8383684648</v>
      </c>
      <c r="C52" s="17">
        <v>0.77047064195118642</v>
      </c>
    </row>
    <row r="53" spans="1:3" x14ac:dyDescent="0.25">
      <c r="A53" s="15" t="s">
        <v>53</v>
      </c>
      <c r="B53" s="14">
        <v>26746.743260483156</v>
      </c>
      <c r="C53" s="17">
        <v>0.70616754957701333</v>
      </c>
    </row>
    <row r="54" spans="1:3" x14ac:dyDescent="0.25">
      <c r="A54" s="15" t="s">
        <v>56</v>
      </c>
      <c r="B54" s="14">
        <v>26980.25627386487</v>
      </c>
      <c r="C54" s="17">
        <v>0.73982594806181079</v>
      </c>
    </row>
    <row r="55" spans="1:3" x14ac:dyDescent="0.25">
      <c r="A55" s="15" t="s">
        <v>57</v>
      </c>
      <c r="B55" s="14">
        <v>27032.480032095336</v>
      </c>
      <c r="C55" s="17">
        <v>0.74088044311974421</v>
      </c>
    </row>
    <row r="56" spans="1:3" x14ac:dyDescent="0.25">
      <c r="A56" s="15" t="s">
        <v>58</v>
      </c>
      <c r="B56" s="14">
        <v>27094.080651062686</v>
      </c>
      <c r="C56" s="17">
        <v>0.73200009323727344</v>
      </c>
    </row>
    <row r="57" spans="1:3" x14ac:dyDescent="0.25">
      <c r="A57" s="15" t="s">
        <v>59</v>
      </c>
      <c r="B57" s="14">
        <v>27324.00655760922</v>
      </c>
      <c r="C57" s="17">
        <v>0.73812923627367533</v>
      </c>
    </row>
    <row r="58" spans="1:3" x14ac:dyDescent="0.25">
      <c r="A58" s="15" t="s">
        <v>60</v>
      </c>
      <c r="B58" s="14">
        <v>27818.624239302604</v>
      </c>
      <c r="C58" s="17">
        <v>0.71306554929232746</v>
      </c>
    </row>
    <row r="59" spans="1:3" x14ac:dyDescent="0.25">
      <c r="A59" s="15" t="s">
        <v>61</v>
      </c>
      <c r="B59" s="14">
        <v>28052.838842444609</v>
      </c>
      <c r="C59" s="17">
        <v>0.6725928489982762</v>
      </c>
    </row>
    <row r="60" spans="1:3" x14ac:dyDescent="0.25">
      <c r="A60" s="15" t="s">
        <v>64</v>
      </c>
      <c r="B60" s="14">
        <v>28265.011533325676</v>
      </c>
      <c r="C60" s="17">
        <v>0.73990498121314019</v>
      </c>
    </row>
    <row r="61" spans="1:3" x14ac:dyDescent="0.25">
      <c r="A61" s="15" t="s">
        <v>62</v>
      </c>
      <c r="B61" s="14">
        <v>28276.157011361167</v>
      </c>
      <c r="C61" s="17">
        <v>0.7108789232632764</v>
      </c>
    </row>
    <row r="62" spans="1:3" x14ac:dyDescent="0.25">
      <c r="A62" s="15" t="s">
        <v>63</v>
      </c>
      <c r="B62" s="14">
        <v>28416.768650283309</v>
      </c>
      <c r="C62" s="17">
        <v>0.69272865814958762</v>
      </c>
    </row>
    <row r="63" spans="1:3" x14ac:dyDescent="0.25">
      <c r="A63" s="15" t="s">
        <v>65</v>
      </c>
      <c r="B63" s="14">
        <v>28749.145953579122</v>
      </c>
      <c r="C63" s="17">
        <v>0.70219431340646721</v>
      </c>
    </row>
    <row r="64" spans="1:3" x14ac:dyDescent="0.25">
      <c r="A64" s="15" t="s">
        <v>66</v>
      </c>
      <c r="B64" s="14">
        <v>28909.065731458468</v>
      </c>
      <c r="C64" s="17">
        <v>0.72580557100245169</v>
      </c>
    </row>
    <row r="65" spans="1:3" x14ac:dyDescent="0.25">
      <c r="A65" s="15" t="s">
        <v>68</v>
      </c>
      <c r="B65" s="14">
        <v>30357.72305924182</v>
      </c>
      <c r="C65" s="17">
        <v>0.6790839372652181</v>
      </c>
    </row>
    <row r="66" spans="1:3" x14ac:dyDescent="0.25">
      <c r="A66" s="15" t="s">
        <v>69</v>
      </c>
      <c r="B66" s="14">
        <v>30484.293307260406</v>
      </c>
      <c r="C66" s="17">
        <v>0.6714885534578825</v>
      </c>
    </row>
    <row r="67" spans="1:3" s="3" customFormat="1" x14ac:dyDescent="0.25">
      <c r="A67" s="15" t="s">
        <v>70</v>
      </c>
      <c r="B67" s="14">
        <v>30507.836680256311</v>
      </c>
      <c r="C67" s="17">
        <v>0.68101726058640188</v>
      </c>
    </row>
    <row r="68" spans="1:3" x14ac:dyDescent="0.25">
      <c r="A68" s="22" t="s">
        <v>71</v>
      </c>
      <c r="B68" s="18">
        <v>30629.301442450786</v>
      </c>
      <c r="C68" s="23">
        <v>0.66356148574546825</v>
      </c>
    </row>
    <row r="69" spans="1:3" s="3" customFormat="1" x14ac:dyDescent="0.25">
      <c r="A69" s="15" t="s">
        <v>72</v>
      </c>
      <c r="B69" s="14">
        <v>30685.674541728436</v>
      </c>
      <c r="C69" s="17">
        <v>0.68012824019945928</v>
      </c>
    </row>
    <row r="70" spans="1:3" x14ac:dyDescent="0.25">
      <c r="A70" s="15" t="s">
        <v>73</v>
      </c>
      <c r="B70" s="14">
        <v>30837.549719218739</v>
      </c>
      <c r="C70" s="17">
        <v>0.71325347650155935</v>
      </c>
    </row>
    <row r="71" spans="1:3" x14ac:dyDescent="0.25">
      <c r="A71" s="15" t="s">
        <v>67</v>
      </c>
      <c r="B71" s="14">
        <v>31392.127403501632</v>
      </c>
      <c r="C71" s="17">
        <v>0.50985497003447466</v>
      </c>
    </row>
    <row r="72" spans="1:3" x14ac:dyDescent="0.25">
      <c r="A72" s="15" t="s">
        <v>76</v>
      </c>
      <c r="B72" s="14">
        <v>32390.091675928612</v>
      </c>
      <c r="C72" s="17">
        <v>0.76983292627019384</v>
      </c>
    </row>
    <row r="73" spans="1:3" x14ac:dyDescent="0.25">
      <c r="A73" s="15" t="s">
        <v>75</v>
      </c>
      <c r="B73" s="14">
        <v>32545.267208648926</v>
      </c>
      <c r="C73" s="17">
        <v>0.66649397167652047</v>
      </c>
    </row>
    <row r="74" spans="1:3" x14ac:dyDescent="0.25">
      <c r="A74" s="19" t="s">
        <v>74</v>
      </c>
      <c r="B74" s="20">
        <v>33132.305096946526</v>
      </c>
      <c r="C74" s="21">
        <v>0.4668588736273363</v>
      </c>
    </row>
    <row r="75" spans="1:3" x14ac:dyDescent="0.25">
      <c r="A75" s="15" t="s">
        <v>77</v>
      </c>
      <c r="B75" s="14">
        <v>33624.881983089945</v>
      </c>
      <c r="C75" s="17">
        <v>0.69382560756308564</v>
      </c>
    </row>
    <row r="76" spans="1:3" x14ac:dyDescent="0.25">
      <c r="A76" s="15" t="s">
        <v>78</v>
      </c>
      <c r="B76" s="14">
        <v>34502.797567923306</v>
      </c>
      <c r="C76" s="17">
        <v>0.63749982803539962</v>
      </c>
    </row>
    <row r="77" spans="1:3" x14ac:dyDescent="0.25">
      <c r="A77" s="15" t="s">
        <v>80</v>
      </c>
      <c r="B77" s="14">
        <v>35937.915149261971</v>
      </c>
      <c r="C77" s="17">
        <v>0.70409850275879937</v>
      </c>
    </row>
    <row r="78" spans="1:3" x14ac:dyDescent="0.25">
      <c r="A78" s="15" t="s">
        <v>79</v>
      </c>
      <c r="B78" s="14">
        <v>36403.885333701066</v>
      </c>
      <c r="C78" s="17">
        <v>0.48108678769687196</v>
      </c>
    </row>
    <row r="79" spans="1:3" x14ac:dyDescent="0.25">
      <c r="A79" s="15" t="s">
        <v>83</v>
      </c>
      <c r="B79" s="14">
        <v>36689.370017679481</v>
      </c>
      <c r="C79" s="17">
        <v>0.69723177101011935</v>
      </c>
    </row>
    <row r="80" spans="1:3" x14ac:dyDescent="0.25">
      <c r="A80" s="15" t="s">
        <v>84</v>
      </c>
      <c r="B80" s="14">
        <v>37649.448564551916</v>
      </c>
      <c r="C80" s="17">
        <v>0.611827515164719</v>
      </c>
    </row>
    <row r="81" spans="1:3" x14ac:dyDescent="0.25">
      <c r="A81" s="15" t="s">
        <v>81</v>
      </c>
      <c r="B81" s="14">
        <v>39230.906274391637</v>
      </c>
      <c r="C81" s="17">
        <v>0.44775007389350913</v>
      </c>
    </row>
    <row r="82" spans="1:3" x14ac:dyDescent="0.25">
      <c r="A82" s="15" t="s">
        <v>82</v>
      </c>
      <c r="B82" s="14">
        <v>39429.968200871204</v>
      </c>
      <c r="C82" s="17">
        <v>0.44087446920543444</v>
      </c>
    </row>
    <row r="83" spans="1:3" x14ac:dyDescent="0.25">
      <c r="A83" s="15" t="s">
        <v>85</v>
      </c>
      <c r="B83" s="14">
        <v>41646.944179334641</v>
      </c>
      <c r="C83" s="17">
        <v>0.40146540818244264</v>
      </c>
    </row>
    <row r="84" spans="1:3" x14ac:dyDescent="0.25">
      <c r="A84" s="15" t="s">
        <v>87</v>
      </c>
      <c r="B84" s="14">
        <v>44163.139125647256</v>
      </c>
      <c r="C84" s="17">
        <v>0.61144832238380409</v>
      </c>
    </row>
    <row r="85" spans="1:3" x14ac:dyDescent="0.25">
      <c r="A85" s="15" t="s">
        <v>86</v>
      </c>
      <c r="B85" s="14">
        <v>45308.58390455335</v>
      </c>
      <c r="C85" s="17">
        <v>0.43229586624602939</v>
      </c>
    </row>
    <row r="86" spans="1:3" x14ac:dyDescent="0.25">
      <c r="A86" s="15" t="s">
        <v>89</v>
      </c>
      <c r="B86" s="14">
        <v>47266.825106385266</v>
      </c>
      <c r="C86" s="17">
        <v>0.64064130473147174</v>
      </c>
    </row>
    <row r="87" spans="1:3" x14ac:dyDescent="0.25">
      <c r="A87" s="15" t="s">
        <v>88</v>
      </c>
      <c r="B87" s="14">
        <v>47918.632530538322</v>
      </c>
      <c r="C87" s="17">
        <v>0.52445491338135131</v>
      </c>
    </row>
    <row r="88" spans="1:3" x14ac:dyDescent="0.25">
      <c r="A88" s="15" t="s">
        <v>90</v>
      </c>
      <c r="B88" s="14">
        <v>48645.413276146006</v>
      </c>
      <c r="C88" s="17">
        <v>0.5807732587036174</v>
      </c>
    </row>
    <row r="89" spans="1:3" x14ac:dyDescent="0.25">
      <c r="A89" s="9" t="s">
        <v>91</v>
      </c>
    </row>
  </sheetData>
  <sortState ref="A3:C90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J31" sqref="J31"/>
    </sheetView>
  </sheetViews>
  <sheetFormatPr defaultColWidth="11.42578125" defaultRowHeight="15" x14ac:dyDescent="0.25"/>
  <sheetData>
    <row r="1" spans="1:6" x14ac:dyDescent="0.25">
      <c r="A1" s="10" t="s">
        <v>121</v>
      </c>
    </row>
    <row r="2" spans="1:6" ht="45" x14ac:dyDescent="0.25">
      <c r="A2" s="1" t="s">
        <v>119</v>
      </c>
      <c r="B2" s="1" t="s">
        <v>117</v>
      </c>
      <c r="C2" s="1" t="s">
        <v>118</v>
      </c>
    </row>
    <row r="3" spans="1:6" x14ac:dyDescent="0.25">
      <c r="A3" s="30" t="s">
        <v>102</v>
      </c>
      <c r="B3" s="31">
        <v>2975000</v>
      </c>
      <c r="C3" s="31">
        <f>B3/E3</f>
        <v>16527.777777777777</v>
      </c>
      <c r="D3" s="27">
        <v>12</v>
      </c>
      <c r="E3">
        <v>180</v>
      </c>
      <c r="F3" s="29">
        <v>6.7000000000000004E-2</v>
      </c>
    </row>
    <row r="4" spans="1:6" x14ac:dyDescent="0.25">
      <c r="A4" s="30" t="s">
        <v>103</v>
      </c>
      <c r="B4" s="31">
        <f t="shared" ref="B4:B17" si="0">B3-(C3*$D$3)+(B3-(C3*$D$3))*$F$3</f>
        <v>2962703.333333333</v>
      </c>
      <c r="C4" s="31">
        <f t="shared" ref="C4:C17" si="1">B4/$E$3</f>
        <v>16459.46296296296</v>
      </c>
    </row>
    <row r="5" spans="1:6" x14ac:dyDescent="0.25">
      <c r="A5" s="30" t="s">
        <v>104</v>
      </c>
      <c r="B5" s="31">
        <f t="shared" si="0"/>
        <v>2950457.4928888888</v>
      </c>
      <c r="C5" s="31">
        <f t="shared" si="1"/>
        <v>16391.430516049382</v>
      </c>
    </row>
    <row r="6" spans="1:6" x14ac:dyDescent="0.25">
      <c r="A6" s="30" t="s">
        <v>105</v>
      </c>
      <c r="B6" s="31">
        <f t="shared" si="0"/>
        <v>2938262.268584948</v>
      </c>
      <c r="C6" s="31">
        <f t="shared" si="1"/>
        <v>16323.679269916378</v>
      </c>
    </row>
    <row r="7" spans="1:6" x14ac:dyDescent="0.25">
      <c r="A7" s="30" t="s">
        <v>106</v>
      </c>
      <c r="B7" s="31">
        <f t="shared" si="0"/>
        <v>2926117.4512081305</v>
      </c>
      <c r="C7" s="31">
        <f t="shared" si="1"/>
        <v>16256.208062267391</v>
      </c>
    </row>
    <row r="8" spans="1:6" x14ac:dyDescent="0.25">
      <c r="A8" s="30" t="s">
        <v>107</v>
      </c>
      <c r="B8" s="31">
        <f t="shared" si="0"/>
        <v>2914022.8324098033</v>
      </c>
      <c r="C8" s="31">
        <f t="shared" si="1"/>
        <v>16189.015735610019</v>
      </c>
    </row>
    <row r="9" spans="1:6" x14ac:dyDescent="0.25">
      <c r="A9" s="30" t="s">
        <v>108</v>
      </c>
      <c r="B9" s="31">
        <f t="shared" si="0"/>
        <v>2901978.2047025091</v>
      </c>
      <c r="C9" s="31">
        <f t="shared" si="1"/>
        <v>16122.101137236161</v>
      </c>
    </row>
    <row r="10" spans="1:6" x14ac:dyDescent="0.25">
      <c r="A10" s="30" t="s">
        <v>109</v>
      </c>
      <c r="B10" s="31">
        <f t="shared" si="0"/>
        <v>2889983.3614564054</v>
      </c>
      <c r="C10" s="31">
        <f t="shared" si="1"/>
        <v>16055.463119202252</v>
      </c>
    </row>
    <row r="11" spans="1:6" x14ac:dyDescent="0.25">
      <c r="A11" s="30" t="s">
        <v>110</v>
      </c>
      <c r="B11" s="31">
        <f t="shared" si="0"/>
        <v>2878038.0968957189</v>
      </c>
      <c r="C11" s="31">
        <f t="shared" si="1"/>
        <v>15989.100538309549</v>
      </c>
    </row>
    <row r="12" spans="1:6" x14ac:dyDescent="0.25">
      <c r="A12" s="30" t="s">
        <v>111</v>
      </c>
      <c r="B12" s="31">
        <f t="shared" si="0"/>
        <v>2866142.2060952168</v>
      </c>
      <c r="C12" s="31">
        <f t="shared" si="1"/>
        <v>15923.012256084538</v>
      </c>
    </row>
    <row r="13" spans="1:6" x14ac:dyDescent="0.25">
      <c r="A13" s="30" t="s">
        <v>112</v>
      </c>
      <c r="B13" s="31">
        <f t="shared" si="0"/>
        <v>2854295.4849766898</v>
      </c>
      <c r="C13" s="31">
        <f t="shared" si="1"/>
        <v>15857.197138759388</v>
      </c>
    </row>
    <row r="14" spans="1:6" x14ac:dyDescent="0.25">
      <c r="A14" s="30" t="s">
        <v>113</v>
      </c>
      <c r="B14" s="31">
        <f t="shared" si="0"/>
        <v>2842497.7303054528</v>
      </c>
      <c r="C14" s="31">
        <f t="shared" si="1"/>
        <v>15791.654057252515</v>
      </c>
    </row>
    <row r="15" spans="1:6" x14ac:dyDescent="0.25">
      <c r="A15" s="30" t="s">
        <v>114</v>
      </c>
      <c r="B15" s="31">
        <f t="shared" si="0"/>
        <v>2830748.739686857</v>
      </c>
      <c r="C15" s="31">
        <f t="shared" si="1"/>
        <v>15726.381887149206</v>
      </c>
    </row>
    <row r="16" spans="1:6" x14ac:dyDescent="0.25">
      <c r="A16" s="30" t="s">
        <v>115</v>
      </c>
      <c r="B16" s="31">
        <f t="shared" si="0"/>
        <v>2819048.3115628175</v>
      </c>
      <c r="C16" s="31">
        <f t="shared" si="1"/>
        <v>15661.379508682319</v>
      </c>
    </row>
    <row r="17" spans="1:6" x14ac:dyDescent="0.25">
      <c r="A17" s="30" t="s">
        <v>116</v>
      </c>
      <c r="B17" s="31">
        <f t="shared" si="0"/>
        <v>2807396.2452083579</v>
      </c>
      <c r="C17" s="31">
        <f t="shared" si="1"/>
        <v>15596.645806713099</v>
      </c>
    </row>
    <row r="20" spans="1:6" x14ac:dyDescent="0.25">
      <c r="A20" s="32" t="s">
        <v>120</v>
      </c>
      <c r="B20" s="32"/>
      <c r="C20" s="32"/>
      <c r="D20" s="32"/>
      <c r="E20" s="32"/>
      <c r="F20" s="32"/>
    </row>
    <row r="21" spans="1:6" ht="45" x14ac:dyDescent="0.25">
      <c r="A21" s="1" t="s">
        <v>119</v>
      </c>
      <c r="B21" s="33" t="s">
        <v>117</v>
      </c>
      <c r="C21" s="33" t="s">
        <v>118</v>
      </c>
      <c r="D21" s="34"/>
      <c r="E21" s="34"/>
      <c r="F21" s="34"/>
    </row>
    <row r="22" spans="1:6" x14ac:dyDescent="0.25">
      <c r="A22" s="35" t="s">
        <v>102</v>
      </c>
      <c r="B22" s="36">
        <v>2975000</v>
      </c>
      <c r="C22" s="36">
        <f>B22/E22</f>
        <v>16527.777777777777</v>
      </c>
      <c r="D22" s="37">
        <v>24</v>
      </c>
      <c r="E22" s="34">
        <v>180</v>
      </c>
      <c r="F22" s="38">
        <v>6.7000000000000004E-2</v>
      </c>
    </row>
    <row r="23" spans="1:6" x14ac:dyDescent="0.25">
      <c r="A23" s="35" t="s">
        <v>103</v>
      </c>
      <c r="B23" s="36">
        <f>B22+B22*F22</f>
        <v>3174325</v>
      </c>
      <c r="C23" s="36">
        <f>B22/E22</f>
        <v>16527.777777777777</v>
      </c>
      <c r="D23" s="34"/>
      <c r="E23" s="34"/>
      <c r="F23" s="34"/>
    </row>
    <row r="24" spans="1:6" x14ac:dyDescent="0.25">
      <c r="A24" s="39" t="s">
        <v>104</v>
      </c>
      <c r="B24" s="36">
        <f>(B23-C23*D22)+(B23-C23*D22)*F22</f>
        <v>2963761.4416666669</v>
      </c>
      <c r="C24" s="36">
        <f>B24/E22</f>
        <v>16465.341342592594</v>
      </c>
      <c r="D24" s="34"/>
      <c r="E24" s="34"/>
      <c r="F24" s="34"/>
    </row>
    <row r="25" spans="1:6" x14ac:dyDescent="0.25">
      <c r="A25" s="35" t="s">
        <v>105</v>
      </c>
      <c r="B25" s="36">
        <f>B24+B24*F22</f>
        <v>3162333.4582583336</v>
      </c>
      <c r="C25" s="36">
        <f>B24/E22</f>
        <v>16465.341342592594</v>
      </c>
      <c r="D25" s="34"/>
      <c r="E25" s="34"/>
      <c r="F25" s="34"/>
    </row>
    <row r="26" spans="1:6" x14ac:dyDescent="0.25">
      <c r="A26" s="39" t="s">
        <v>106</v>
      </c>
      <c r="B26" s="36">
        <f>(B25-C25*D22)+(B25-C25*D22)*F22</f>
        <v>2952565.3388605309</v>
      </c>
      <c r="C26" s="36">
        <f>B26/E22</f>
        <v>16403.140771447393</v>
      </c>
      <c r="D26" s="34"/>
      <c r="E26" s="34"/>
      <c r="F26" s="34"/>
    </row>
    <row r="27" spans="1:6" x14ac:dyDescent="0.25">
      <c r="A27" s="35" t="s">
        <v>107</v>
      </c>
      <c r="B27" s="36">
        <f>B26+B26*F22</f>
        <v>3150387.2165641864</v>
      </c>
      <c r="C27" s="36">
        <f>B26/E22</f>
        <v>16403.140771447393</v>
      </c>
      <c r="D27" s="34"/>
      <c r="E27" s="34"/>
      <c r="F27" s="34"/>
    </row>
    <row r="28" spans="1:6" x14ac:dyDescent="0.25">
      <c r="A28" s="39" t="s">
        <v>108</v>
      </c>
      <c r="B28" s="36">
        <f>(B27-C27*D22)+(B27-C27*D22)*F22</f>
        <v>2941411.5311987624</v>
      </c>
      <c r="C28" s="36">
        <f>B28/E22</f>
        <v>16341.175173326457</v>
      </c>
      <c r="D28" s="34"/>
      <c r="E28" s="34"/>
      <c r="F28" s="34"/>
    </row>
    <row r="29" spans="1:6" x14ac:dyDescent="0.25">
      <c r="A29" s="35" t="s">
        <v>109</v>
      </c>
      <c r="B29" s="36">
        <f>B28+B28*F22</f>
        <v>3138486.1037890795</v>
      </c>
      <c r="C29" s="36">
        <f>B28/E22</f>
        <v>16341.175173326457</v>
      </c>
      <c r="D29" s="34"/>
      <c r="E29" s="34"/>
      <c r="F29" s="34"/>
    </row>
    <row r="30" spans="1:6" x14ac:dyDescent="0.25">
      <c r="A30" s="39" t="s">
        <v>110</v>
      </c>
      <c r="B30" s="36">
        <f>(B29-C29*D22)+(B29-C29*D22)*F22</f>
        <v>2930299.8589044041</v>
      </c>
      <c r="C30" s="36">
        <f>B30/E22</f>
        <v>16279.443660580022</v>
      </c>
      <c r="D30" s="34"/>
      <c r="E30" s="34"/>
      <c r="F30" s="34"/>
    </row>
    <row r="31" spans="1:6" x14ac:dyDescent="0.25">
      <c r="A31" s="35" t="s">
        <v>111</v>
      </c>
      <c r="B31" s="36">
        <f>B30+B30*F22</f>
        <v>3126629.949450999</v>
      </c>
      <c r="C31" s="36">
        <f>B30/E22</f>
        <v>16279.443660580022</v>
      </c>
      <c r="D31" s="34"/>
      <c r="E31" s="34"/>
      <c r="F31" s="34"/>
    </row>
    <row r="32" spans="1:6" x14ac:dyDescent="0.25">
      <c r="A32" s="39" t="s">
        <v>112</v>
      </c>
      <c r="B32" s="36">
        <f>(B31-C31*D22)+(B31-C31*D22)*F22</f>
        <v>2919230.1628040825</v>
      </c>
      <c r="C32" s="36">
        <f>B32/E22</f>
        <v>16217.945348911569</v>
      </c>
      <c r="D32" s="34"/>
      <c r="E32" s="34"/>
      <c r="F32" s="34"/>
    </row>
    <row r="33" spans="1:6" x14ac:dyDescent="0.25">
      <c r="A33" s="35" t="s">
        <v>113</v>
      </c>
      <c r="B33" s="36">
        <f>B32+B32*F22</f>
        <v>3114818.5837119562</v>
      </c>
      <c r="C33" s="36">
        <f>B32/E22</f>
        <v>16217.945348911569</v>
      </c>
      <c r="D33" s="34"/>
      <c r="E33" s="34"/>
      <c r="F33" s="34"/>
    </row>
    <row r="34" spans="1:6" x14ac:dyDescent="0.25">
      <c r="A34" s="39" t="s">
        <v>114</v>
      </c>
      <c r="B34" s="36">
        <f>(B33-C33*D22)+(B33-C33*D22)*F22</f>
        <v>2908202.2843257296</v>
      </c>
      <c r="C34" s="36">
        <f>B34/E22</f>
        <v>16156.679357365165</v>
      </c>
      <c r="D34" s="34"/>
      <c r="E34" s="34"/>
      <c r="F34" s="34"/>
    </row>
    <row r="35" spans="1:6" x14ac:dyDescent="0.25">
      <c r="A35" s="35" t="s">
        <v>115</v>
      </c>
      <c r="B35" s="36">
        <f>B34+B34*F22</f>
        <v>3103051.8373755533</v>
      </c>
      <c r="C35" s="36">
        <f>B34/E22</f>
        <v>16156.679357365165</v>
      </c>
      <c r="D35" s="34"/>
      <c r="E35" s="34"/>
      <c r="F35" s="34"/>
    </row>
    <row r="36" spans="1:6" x14ac:dyDescent="0.25">
      <c r="A36" s="39" t="s">
        <v>116</v>
      </c>
      <c r="B36" s="36">
        <f>(B35-C35*D22)+(B35-C35*D22)*F22</f>
        <v>2897216.0654963083</v>
      </c>
      <c r="C36" s="36">
        <f>B36/E22</f>
        <v>16095.644808312823</v>
      </c>
      <c r="D36" s="34"/>
      <c r="E36" s="34"/>
      <c r="F36" s="34"/>
    </row>
  </sheetData>
  <phoneticPr fontId="1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31" zoomScaleNormal="73" workbookViewId="0">
      <selection activeCell="Q43" sqref="Q43"/>
    </sheetView>
  </sheetViews>
  <sheetFormatPr defaultColWidth="8.85546875" defaultRowHeight="15" x14ac:dyDescent="0.25"/>
  <cols>
    <col min="1" max="1" width="40.42578125" customWidth="1"/>
    <col min="2" max="2" width="16.7109375" customWidth="1"/>
  </cols>
  <sheetData>
    <row r="1" spans="1:2" x14ac:dyDescent="0.25">
      <c r="A1" s="10" t="s">
        <v>93</v>
      </c>
    </row>
    <row r="2" spans="1:2" ht="60" x14ac:dyDescent="0.25">
      <c r="A2" s="1" t="s">
        <v>0</v>
      </c>
      <c r="B2" s="1" t="s">
        <v>3</v>
      </c>
    </row>
    <row r="3" spans="1:2" x14ac:dyDescent="0.25">
      <c r="A3" s="4" t="s">
        <v>5</v>
      </c>
      <c r="B3" s="14">
        <v>7829.4166522710166</v>
      </c>
    </row>
    <row r="4" spans="1:2" x14ac:dyDescent="0.25">
      <c r="A4" s="4" t="s">
        <v>8</v>
      </c>
      <c r="B4" s="14">
        <v>9335.2287648412384</v>
      </c>
    </row>
    <row r="5" spans="1:2" x14ac:dyDescent="0.25">
      <c r="A5" s="5" t="s">
        <v>14</v>
      </c>
      <c r="B5" s="14">
        <v>9464.8069766944736</v>
      </c>
    </row>
    <row r="6" spans="1:2" x14ac:dyDescent="0.25">
      <c r="A6" s="4" t="s">
        <v>19</v>
      </c>
      <c r="B6" s="14">
        <v>9465.8990284937336</v>
      </c>
    </row>
    <row r="7" spans="1:2" x14ac:dyDescent="0.25">
      <c r="A7" s="5" t="s">
        <v>11</v>
      </c>
      <c r="B7" s="14">
        <v>9496.6316337734697</v>
      </c>
    </row>
    <row r="8" spans="1:2" x14ac:dyDescent="0.25">
      <c r="A8" s="4" t="s">
        <v>84</v>
      </c>
      <c r="B8" s="14">
        <v>22032.968564551917</v>
      </c>
    </row>
    <row r="9" spans="1:2" x14ac:dyDescent="0.25">
      <c r="A9" s="4" t="s">
        <v>87</v>
      </c>
      <c r="B9" s="14">
        <v>25860.89656077612</v>
      </c>
    </row>
    <row r="10" spans="1:2" x14ac:dyDescent="0.25">
      <c r="A10" s="4" t="s">
        <v>89</v>
      </c>
      <c r="B10" s="14">
        <v>26417.085106385268</v>
      </c>
    </row>
    <row r="11" spans="1:2" x14ac:dyDescent="0.25">
      <c r="A11" s="4" t="s">
        <v>90</v>
      </c>
      <c r="B11" s="14">
        <v>29990.153276146008</v>
      </c>
    </row>
    <row r="12" spans="1:2" x14ac:dyDescent="0.25">
      <c r="A12" s="4" t="s">
        <v>88</v>
      </c>
      <c r="B12" s="14">
        <v>32714.452530538325</v>
      </c>
    </row>
    <row r="15" spans="1:2" x14ac:dyDescent="0.25">
      <c r="A15" s="10" t="s">
        <v>94</v>
      </c>
    </row>
    <row r="16" spans="1:2" ht="45" x14ac:dyDescent="0.25">
      <c r="A16" s="1" t="s">
        <v>0</v>
      </c>
      <c r="B16" s="1" t="s">
        <v>4</v>
      </c>
    </row>
    <row r="17" spans="1:2" x14ac:dyDescent="0.25">
      <c r="A17" s="15" t="s">
        <v>85</v>
      </c>
      <c r="B17" s="17">
        <v>0.40146540818244264</v>
      </c>
    </row>
    <row r="18" spans="1:2" x14ac:dyDescent="0.25">
      <c r="A18" s="15" t="s">
        <v>86</v>
      </c>
      <c r="B18" s="17">
        <v>0.43229586624602939</v>
      </c>
    </row>
    <row r="19" spans="1:2" x14ac:dyDescent="0.25">
      <c r="A19" s="15" t="s">
        <v>82</v>
      </c>
      <c r="B19" s="17">
        <v>0.44087446920543444</v>
      </c>
    </row>
    <row r="20" spans="1:2" x14ac:dyDescent="0.25">
      <c r="A20" s="15" t="s">
        <v>81</v>
      </c>
      <c r="B20" s="17">
        <v>0.44775007389350913</v>
      </c>
    </row>
    <row r="21" spans="1:2" x14ac:dyDescent="0.25">
      <c r="A21" s="19" t="s">
        <v>74</v>
      </c>
      <c r="B21" s="21">
        <v>0.4668588736273363</v>
      </c>
    </row>
    <row r="22" spans="1:2" x14ac:dyDescent="0.25">
      <c r="A22" s="15" t="s">
        <v>16</v>
      </c>
      <c r="B22" s="17">
        <v>0.82636477004836351</v>
      </c>
    </row>
    <row r="23" spans="1:2" x14ac:dyDescent="0.25">
      <c r="A23" s="16" t="s">
        <v>34</v>
      </c>
      <c r="B23" s="17">
        <v>0.83472503020099575</v>
      </c>
    </row>
    <row r="24" spans="1:2" x14ac:dyDescent="0.25">
      <c r="A24" s="15" t="s">
        <v>29</v>
      </c>
      <c r="B24" s="17">
        <v>0.83719668635163536</v>
      </c>
    </row>
    <row r="25" spans="1:2" x14ac:dyDescent="0.25">
      <c r="A25" s="15" t="s">
        <v>14</v>
      </c>
      <c r="B25" s="17">
        <v>0.84921441723621338</v>
      </c>
    </row>
    <row r="26" spans="1:2" x14ac:dyDescent="0.25">
      <c r="A26" s="13" t="s">
        <v>19</v>
      </c>
      <c r="B26" s="17">
        <v>0.86633040568792052</v>
      </c>
    </row>
    <row r="30" spans="1:2" x14ac:dyDescent="0.25">
      <c r="A30" s="10" t="s">
        <v>97</v>
      </c>
    </row>
    <row r="31" spans="1:2" ht="75" x14ac:dyDescent="0.25">
      <c r="A31" s="1" t="s">
        <v>0</v>
      </c>
      <c r="B31" s="1" t="s">
        <v>98</v>
      </c>
    </row>
    <row r="32" spans="1:2" x14ac:dyDescent="0.25">
      <c r="A32" s="15" t="s">
        <v>6</v>
      </c>
      <c r="B32" s="14">
        <v>20412.778987715261</v>
      </c>
    </row>
    <row r="33" spans="1:2" x14ac:dyDescent="0.25">
      <c r="A33" s="15" t="s">
        <v>7</v>
      </c>
      <c r="B33" s="14">
        <v>20729.184137087188</v>
      </c>
    </row>
    <row r="34" spans="1:2" x14ac:dyDescent="0.25">
      <c r="A34" s="13" t="s">
        <v>8</v>
      </c>
      <c r="B34" s="14">
        <v>21233.188764841238</v>
      </c>
    </row>
    <row r="35" spans="1:2" x14ac:dyDescent="0.25">
      <c r="A35" s="15" t="s">
        <v>5</v>
      </c>
      <c r="B35" s="14">
        <v>21279.766652271017</v>
      </c>
    </row>
    <row r="36" spans="1:2" x14ac:dyDescent="0.25">
      <c r="A36" s="13" t="s">
        <v>9</v>
      </c>
      <c r="B36" s="14">
        <v>21836.804816885222</v>
      </c>
    </row>
    <row r="37" spans="1:2" x14ac:dyDescent="0.25">
      <c r="A37" s="15" t="s">
        <v>87</v>
      </c>
      <c r="B37" s="14">
        <v>44163.139125647256</v>
      </c>
    </row>
    <row r="38" spans="1:2" x14ac:dyDescent="0.25">
      <c r="A38" s="15" t="s">
        <v>86</v>
      </c>
      <c r="B38" s="14">
        <v>45308.58390455335</v>
      </c>
    </row>
    <row r="39" spans="1:2" x14ac:dyDescent="0.25">
      <c r="A39" s="15" t="s">
        <v>89</v>
      </c>
      <c r="B39" s="14">
        <v>47266.825106385266</v>
      </c>
    </row>
    <row r="40" spans="1:2" x14ac:dyDescent="0.25">
      <c r="A40" s="15" t="s">
        <v>88</v>
      </c>
      <c r="B40" s="14">
        <v>47918.632530538322</v>
      </c>
    </row>
    <row r="41" spans="1:2" x14ac:dyDescent="0.25">
      <c r="A41" s="15" t="s">
        <v>90</v>
      </c>
      <c r="B41" s="14">
        <v>48645.413276146006</v>
      </c>
    </row>
    <row r="45" spans="1:2" x14ac:dyDescent="0.25">
      <c r="A45" s="10" t="s">
        <v>95</v>
      </c>
    </row>
    <row r="46" spans="1:2" ht="60" x14ac:dyDescent="0.25">
      <c r="A46" s="1" t="s">
        <v>0</v>
      </c>
      <c r="B46" s="1" t="s">
        <v>2</v>
      </c>
    </row>
    <row r="47" spans="1:2" x14ac:dyDescent="0.25">
      <c r="A47" s="15" t="s">
        <v>5</v>
      </c>
      <c r="B47" s="28">
        <v>1.4092949974087827</v>
      </c>
    </row>
    <row r="48" spans="1:2" x14ac:dyDescent="0.25">
      <c r="A48" s="13" t="s">
        <v>8</v>
      </c>
      <c r="B48" s="28">
        <v>1.680341177671423</v>
      </c>
    </row>
    <row r="49" spans="1:2" x14ac:dyDescent="0.25">
      <c r="A49" s="15" t="s">
        <v>14</v>
      </c>
      <c r="B49" s="28">
        <v>1.7036652558050054</v>
      </c>
    </row>
    <row r="50" spans="1:2" x14ac:dyDescent="0.25">
      <c r="A50" s="15" t="s">
        <v>19</v>
      </c>
      <c r="B50" s="28">
        <v>1.7038618251288722</v>
      </c>
    </row>
    <row r="51" spans="1:2" x14ac:dyDescent="0.25">
      <c r="A51" s="13" t="s">
        <v>11</v>
      </c>
      <c r="B51" s="28">
        <v>1.7093936940792245</v>
      </c>
    </row>
    <row r="52" spans="1:2" x14ac:dyDescent="0.25">
      <c r="A52" s="15" t="s">
        <v>84</v>
      </c>
      <c r="B52" s="28">
        <v>3.9659343416193447</v>
      </c>
    </row>
    <row r="53" spans="1:2" x14ac:dyDescent="0.25">
      <c r="A53" s="15" t="s">
        <v>87</v>
      </c>
      <c r="B53" s="28">
        <v>4.6549613809397012</v>
      </c>
    </row>
    <row r="54" spans="1:2" x14ac:dyDescent="0.25">
      <c r="A54" s="15" t="s">
        <v>89</v>
      </c>
      <c r="B54" s="28">
        <v>4.7550753191493484</v>
      </c>
    </row>
    <row r="55" spans="1:2" x14ac:dyDescent="0.25">
      <c r="A55" s="15" t="s">
        <v>90</v>
      </c>
      <c r="B55" s="28">
        <v>5.3982275897062806</v>
      </c>
    </row>
    <row r="56" spans="1:2" x14ac:dyDescent="0.25">
      <c r="A56" s="15" t="s">
        <v>88</v>
      </c>
      <c r="B56" s="28">
        <v>5.8886014554968984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Накопления</vt:lpstr>
      <vt:lpstr>Выплаты со вклада</vt:lpstr>
      <vt:lpstr>Новые пенсии</vt:lpstr>
      <vt:lpstr>Расчет выплат по годам</vt:lpstr>
      <vt:lpstr>Графики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</dc:creator>
  <cp:lastModifiedBy>Рожкова Дарья Олеговна</cp:lastModifiedBy>
  <dcterms:created xsi:type="dcterms:W3CDTF">2019-12-16T14:06:37Z</dcterms:created>
  <dcterms:modified xsi:type="dcterms:W3CDTF">2020-01-21T07:00:52Z</dcterms:modified>
</cp:coreProperties>
</file>