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s\Desktop\"/>
    </mc:Choice>
  </mc:AlternateContent>
  <bookViews>
    <workbookView xWindow="0" yWindow="0" windowWidth="19200" windowHeight="11445" activeTab="1"/>
  </bookViews>
  <sheets>
    <sheet name="Итоги торговли 5 лет" sheetId="2" r:id="rId1"/>
    <sheet name="Основ партнеры в 2018 и прогноз" sheetId="3" r:id="rId2"/>
    <sheet name="Динамика товарооборота 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E3" i="4"/>
  <c r="E8" i="4" l="1"/>
  <c r="E9" i="4"/>
  <c r="E14" i="4"/>
  <c r="E7" i="4"/>
  <c r="E27" i="4"/>
  <c r="E28" i="4"/>
  <c r="E19" i="4"/>
  <c r="E13" i="4"/>
  <c r="E4" i="4"/>
  <c r="E30" i="4"/>
  <c r="E12" i="4"/>
  <c r="E25" i="4"/>
  <c r="E16" i="4"/>
  <c r="E10" i="4"/>
  <c r="E24" i="4"/>
  <c r="E26" i="4"/>
  <c r="E11" i="4"/>
  <c r="E5" i="4"/>
  <c r="E31" i="4"/>
  <c r="E18" i="4"/>
  <c r="E6" i="4"/>
  <c r="E29" i="4"/>
  <c r="E15" i="4"/>
  <c r="E17" i="4"/>
  <c r="E20" i="4"/>
  <c r="E22" i="4"/>
  <c r="E23" i="4"/>
  <c r="E21" i="4"/>
  <c r="F17" i="3"/>
  <c r="F23" i="3"/>
  <c r="F14" i="3"/>
  <c r="F10" i="3"/>
  <c r="F19" i="3"/>
  <c r="F25" i="3"/>
  <c r="F22" i="3"/>
  <c r="F29" i="3"/>
  <c r="F15" i="3"/>
  <c r="F7" i="3"/>
  <c r="F4" i="3"/>
  <c r="F21" i="3"/>
  <c r="F11" i="3"/>
  <c r="F24" i="3"/>
  <c r="F27" i="3"/>
  <c r="F26" i="3"/>
  <c r="F6" i="3"/>
  <c r="F28" i="3"/>
  <c r="F13" i="3"/>
  <c r="F8" i="3"/>
  <c r="F12" i="3"/>
  <c r="F9" i="3"/>
  <c r="F20" i="3"/>
  <c r="F18" i="3"/>
  <c r="F5" i="3"/>
  <c r="F16" i="3"/>
  <c r="F31" i="3"/>
  <c r="D8" i="2" l="1"/>
  <c r="D9" i="2" s="1"/>
  <c r="D7" i="2"/>
  <c r="D6" i="2"/>
  <c r="D5" i="2"/>
  <c r="D4" i="2"/>
  <c r="E9" i="2" s="1"/>
  <c r="E5" i="2" l="1"/>
  <c r="E6" i="2"/>
  <c r="E7" i="2"/>
  <c r="E8" i="2"/>
</calcChain>
</file>

<file path=xl/sharedStrings.xml><?xml version="1.0" encoding="utf-8"?>
<sst xmlns="http://schemas.openxmlformats.org/spreadsheetml/2006/main" count="146" uniqueCount="65">
  <si>
    <t>Китай</t>
  </si>
  <si>
    <t>Нидерланды</t>
  </si>
  <si>
    <t>Германия</t>
  </si>
  <si>
    <t>Италия</t>
  </si>
  <si>
    <t>Украина</t>
  </si>
  <si>
    <t>Беларусь</t>
  </si>
  <si>
    <t>Япония</t>
  </si>
  <si>
    <t>Турция</t>
  </si>
  <si>
    <t>Польша</t>
  </si>
  <si>
    <t>США</t>
  </si>
  <si>
    <t>Казахстан</t>
  </si>
  <si>
    <t>Республика Корея</t>
  </si>
  <si>
    <t>Соединенное Королевство (Великобритания)</t>
  </si>
  <si>
    <t>Франция</t>
  </si>
  <si>
    <t>Финляндия</t>
  </si>
  <si>
    <t>Швейцария</t>
  </si>
  <si>
    <t>Бельгия</t>
  </si>
  <si>
    <t>Испания</t>
  </si>
  <si>
    <t>Индия</t>
  </si>
  <si>
    <t>Словакия</t>
  </si>
  <si>
    <t>Узбекистан</t>
  </si>
  <si>
    <t>Азербайджан</t>
  </si>
  <si>
    <t>Киргизия</t>
  </si>
  <si>
    <t>Туркмения</t>
  </si>
  <si>
    <t>Армения</t>
  </si>
  <si>
    <t>Таджикистан</t>
  </si>
  <si>
    <t>Товарооборот млн. долларов США январь-октябрь 2018</t>
  </si>
  <si>
    <t>Страна</t>
  </si>
  <si>
    <t>Итоги внешней торговли Российской Федерации за 5 лет санкций</t>
  </si>
  <si>
    <t>(миллионов долларов США)</t>
  </si>
  <si>
    <t>Год</t>
  </si>
  <si>
    <t>Экспорт</t>
  </si>
  <si>
    <t>Импорт</t>
  </si>
  <si>
    <t>Товароборот</t>
  </si>
  <si>
    <t>Товароборот в % к базовому году</t>
  </si>
  <si>
    <t>2013</t>
  </si>
  <si>
    <t>2014</t>
  </si>
  <si>
    <t>2015</t>
  </si>
  <si>
    <t>2016</t>
  </si>
  <si>
    <t>2017</t>
  </si>
  <si>
    <t>Внешнеторговый оборот Российской Федерации с основными торговыми партнерами Январь-октябрь 2018г.</t>
  </si>
  <si>
    <t>Поддержали санкции против РФ</t>
  </si>
  <si>
    <t>Товарооборот в % к январю-октябрю 2017</t>
  </si>
  <si>
    <t>нет</t>
  </si>
  <si>
    <t>да</t>
  </si>
  <si>
    <t>Чехия</t>
  </si>
  <si>
    <t>Молдова</t>
  </si>
  <si>
    <t>2018*</t>
  </si>
  <si>
    <t>Товарооборот млн. долларов США в 2017году</t>
  </si>
  <si>
    <t>Товарооборот млн. долларов США 2018*</t>
  </si>
  <si>
    <t>*Прогноз сделан по итогам торговли за 10 месяцев 2018 года. Прирост к аналогичному периоду 2017 года по данным Росстата</t>
  </si>
  <si>
    <t>Товарооборот млн. долларов США в 2013 году</t>
  </si>
  <si>
    <t>Динамика внешнеторгового оборота Российской Федерации с основными торговыми партнерами за пять лет</t>
  </si>
  <si>
    <t>Латвия**</t>
  </si>
  <si>
    <t>**Ввиду отсутствия данных по данной стране оставлен фактический объем за 10 месяцев 2018 года</t>
  </si>
  <si>
    <t>Товарооборот в 2018 году в % к 2013 году</t>
  </si>
  <si>
    <t xml:space="preserve">Армения </t>
  </si>
  <si>
    <t xml:space="preserve">Таджикистан </t>
  </si>
  <si>
    <t xml:space="preserve">Молдова </t>
  </si>
  <si>
    <t xml:space="preserve">Киргизия </t>
  </si>
  <si>
    <t xml:space="preserve">Азербайджан </t>
  </si>
  <si>
    <t xml:space="preserve">Латвия </t>
  </si>
  <si>
    <t xml:space="preserve">Туркмения </t>
  </si>
  <si>
    <t>*Прогноз сделан по итогам торговли за 10 месяцев 2018 года. Прирост к аналогичному периоду 2017 года составил 20%.</t>
  </si>
  <si>
    <t>*Прогноз сделан по итогам торговли за 10 месяцев 2018 года. Прирост к аналогичному периоду 2017 года по данным Росстата.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</si>
</sst>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9" fontId="5" fillId="2" borderId="1" xfId="1" applyFont="1" applyFill="1" applyBorder="1" applyAlignment="1">
      <alignment horizontal="right" vertical="center"/>
    </xf>
    <xf numFmtId="0" fontId="7" fillId="0" borderId="0" xfId="0" applyFont="1"/>
    <xf numFmtId="0" fontId="6" fillId="0" borderId="0" xfId="0" applyFont="1" applyBorder="1"/>
    <xf numFmtId="0" fontId="6" fillId="0" borderId="0" xfId="0" applyFont="1"/>
    <xf numFmtId="0" fontId="6" fillId="2" borderId="1" xfId="0" applyFont="1" applyFill="1" applyBorder="1"/>
    <xf numFmtId="0" fontId="6" fillId="3" borderId="1" xfId="0" applyFont="1" applyFill="1" applyBorder="1"/>
    <xf numFmtId="3" fontId="6" fillId="0" borderId="1" xfId="0" applyNumberFormat="1" applyFont="1" applyBorder="1"/>
    <xf numFmtId="0" fontId="6" fillId="0" borderId="1" xfId="0" applyFont="1" applyBorder="1"/>
    <xf numFmtId="0" fontId="0" fillId="2" borderId="0" xfId="0" applyFill="1"/>
    <xf numFmtId="0" fontId="6" fillId="4" borderId="1" xfId="0" applyFont="1" applyFill="1" applyBorder="1"/>
    <xf numFmtId="165" fontId="6" fillId="0" borderId="1" xfId="1" applyNumberFormat="1" applyFont="1" applyBorder="1"/>
    <xf numFmtId="0" fontId="7" fillId="0" borderId="0" xfId="0" applyFont="1" applyBorder="1"/>
    <xf numFmtId="0" fontId="6" fillId="0" borderId="0" xfId="0" applyFont="1" applyAlignment="1"/>
    <xf numFmtId="1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7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8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11" sqref="A11"/>
    </sheetView>
  </sheetViews>
  <sheetFormatPr defaultRowHeight="15" x14ac:dyDescent="0.25"/>
  <cols>
    <col min="1" max="1" width="9.7109375" customWidth="1"/>
    <col min="2" max="3" width="14.7109375" customWidth="1"/>
    <col min="4" max="4" width="13.140625" customWidth="1"/>
    <col min="5" max="5" width="18.7109375" customWidth="1"/>
  </cols>
  <sheetData>
    <row r="1" spans="1:5" x14ac:dyDescent="0.25">
      <c r="A1" s="26" t="s">
        <v>28</v>
      </c>
      <c r="B1" s="26"/>
      <c r="C1" s="26"/>
      <c r="D1" s="26"/>
      <c r="E1" s="26"/>
    </row>
    <row r="2" spans="1:5" x14ac:dyDescent="0.25">
      <c r="A2" s="27" t="s">
        <v>29</v>
      </c>
      <c r="B2" s="27"/>
      <c r="C2" s="27"/>
      <c r="D2" s="27"/>
      <c r="E2" s="27"/>
    </row>
    <row r="3" spans="1:5" ht="45" x14ac:dyDescent="0.25">
      <c r="A3" s="2" t="s">
        <v>30</v>
      </c>
      <c r="B3" s="2" t="s">
        <v>31</v>
      </c>
      <c r="C3" s="2" t="s">
        <v>32</v>
      </c>
      <c r="D3" s="2" t="s">
        <v>33</v>
      </c>
      <c r="E3" s="2" t="s">
        <v>34</v>
      </c>
    </row>
    <row r="4" spans="1:5" x14ac:dyDescent="0.25">
      <c r="A4" s="3" t="s">
        <v>35</v>
      </c>
      <c r="B4" s="21">
        <v>525976</v>
      </c>
      <c r="C4" s="21">
        <v>315298</v>
      </c>
      <c r="D4" s="22">
        <f>B4+C4</f>
        <v>841274</v>
      </c>
      <c r="E4" s="5"/>
    </row>
    <row r="5" spans="1:5" x14ac:dyDescent="0.25">
      <c r="A5" s="3" t="s">
        <v>36</v>
      </c>
      <c r="B5" s="21">
        <v>497359</v>
      </c>
      <c r="C5" s="21">
        <v>287063</v>
      </c>
      <c r="D5" s="22">
        <f>B5+C5</f>
        <v>784422</v>
      </c>
      <c r="E5" s="6">
        <f>D5/$D$4</f>
        <v>0.93242154161426594</v>
      </c>
    </row>
    <row r="6" spans="1:5" x14ac:dyDescent="0.25">
      <c r="A6" s="3" t="s">
        <v>37</v>
      </c>
      <c r="B6" s="21">
        <v>343512</v>
      </c>
      <c r="C6" s="21">
        <v>182903</v>
      </c>
      <c r="D6" s="22">
        <f>B6+C6</f>
        <v>526415</v>
      </c>
      <c r="E6" s="6">
        <f t="shared" ref="E6:E9" si="0">D6/$D$4</f>
        <v>0.62573549164719222</v>
      </c>
    </row>
    <row r="7" spans="1:5" x14ac:dyDescent="0.25">
      <c r="A7" s="3" t="s">
        <v>38</v>
      </c>
      <c r="B7" s="21">
        <v>285773</v>
      </c>
      <c r="C7" s="21">
        <v>182347</v>
      </c>
      <c r="D7" s="22">
        <f>B7+C7</f>
        <v>468120</v>
      </c>
      <c r="E7" s="6">
        <f t="shared" si="0"/>
        <v>0.55644177758970326</v>
      </c>
    </row>
    <row r="8" spans="1:5" x14ac:dyDescent="0.25">
      <c r="A8" s="3" t="s">
        <v>39</v>
      </c>
      <c r="B8" s="21">
        <v>357766</v>
      </c>
      <c r="C8" s="21">
        <v>227464</v>
      </c>
      <c r="D8" s="22">
        <f>B8+C8</f>
        <v>585230</v>
      </c>
      <c r="E8" s="6">
        <f t="shared" si="0"/>
        <v>0.69564731585666506</v>
      </c>
    </row>
    <row r="9" spans="1:5" x14ac:dyDescent="0.25">
      <c r="A9" s="19" t="s">
        <v>47</v>
      </c>
      <c r="B9" s="4"/>
      <c r="C9" s="4"/>
      <c r="D9" s="22">
        <f>D8+(D8*20%)</f>
        <v>702276</v>
      </c>
      <c r="E9" s="6">
        <f t="shared" si="0"/>
        <v>0.83477677902799796</v>
      </c>
    </row>
    <row r="11" spans="1:5" x14ac:dyDescent="0.25">
      <c r="A11" s="20" t="s">
        <v>63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C4" sqref="C4"/>
    </sheetView>
  </sheetViews>
  <sheetFormatPr defaultRowHeight="15" x14ac:dyDescent="0.25"/>
  <cols>
    <col min="1" max="1" width="35.42578125" customWidth="1"/>
    <col min="2" max="2" width="12.42578125" customWidth="1"/>
    <col min="3" max="3" width="12.42578125" style="14" customWidth="1"/>
    <col min="4" max="4" width="13.140625" customWidth="1"/>
    <col min="5" max="5" width="10.7109375" customWidth="1"/>
    <col min="6" max="6" width="12.28515625" customWidth="1"/>
    <col min="8" max="8" width="9.140625" customWidth="1"/>
    <col min="9" max="9" width="12.5703125" customWidth="1"/>
  </cols>
  <sheetData>
    <row r="1" spans="1:9" x14ac:dyDescent="0.25">
      <c r="A1" s="7" t="s">
        <v>40</v>
      </c>
      <c r="B1" s="7"/>
      <c r="C1" s="23"/>
      <c r="D1" s="8"/>
      <c r="E1" s="9"/>
    </row>
    <row r="2" spans="1:9" ht="105" x14ac:dyDescent="0.25">
      <c r="A2" s="1" t="s">
        <v>27</v>
      </c>
      <c r="B2" s="1" t="s">
        <v>41</v>
      </c>
      <c r="C2" s="1" t="s">
        <v>48</v>
      </c>
      <c r="D2" s="1" t="s">
        <v>26</v>
      </c>
      <c r="E2" s="1" t="s">
        <v>42</v>
      </c>
      <c r="F2" s="1" t="s">
        <v>49</v>
      </c>
      <c r="I2" s="28">
        <v>100</v>
      </c>
    </row>
    <row r="3" spans="1:9" x14ac:dyDescent="0.25">
      <c r="A3" s="10" t="s">
        <v>8</v>
      </c>
      <c r="B3" s="15" t="s">
        <v>44</v>
      </c>
      <c r="C3" s="12">
        <v>16486</v>
      </c>
      <c r="D3" s="12">
        <v>17806</v>
      </c>
      <c r="E3" s="13">
        <v>137.5</v>
      </c>
      <c r="F3" s="12">
        <f>(C3*E3)/$I$2</f>
        <v>22668.25</v>
      </c>
    </row>
    <row r="4" spans="1:9" x14ac:dyDescent="0.25">
      <c r="A4" s="13" t="s">
        <v>46</v>
      </c>
      <c r="B4" s="15" t="s">
        <v>44</v>
      </c>
      <c r="C4" s="12">
        <v>1218</v>
      </c>
      <c r="D4" s="12">
        <v>1218</v>
      </c>
      <c r="E4" s="13">
        <v>131</v>
      </c>
      <c r="F4" s="12">
        <f t="shared" ref="F3:F29" si="0">(C4*E4)/$I$2</f>
        <v>1595.58</v>
      </c>
    </row>
    <row r="5" spans="1:9" x14ac:dyDescent="0.25">
      <c r="A5" s="10" t="s">
        <v>15</v>
      </c>
      <c r="B5" s="15" t="s">
        <v>44</v>
      </c>
      <c r="C5" s="12">
        <v>6050</v>
      </c>
      <c r="D5" s="12">
        <v>6032</v>
      </c>
      <c r="E5" s="13">
        <v>130.1</v>
      </c>
      <c r="F5" s="12">
        <f t="shared" si="0"/>
        <v>7871.05</v>
      </c>
    </row>
    <row r="6" spans="1:9" x14ac:dyDescent="0.25">
      <c r="A6" s="13" t="s">
        <v>25</v>
      </c>
      <c r="B6" s="11" t="s">
        <v>43</v>
      </c>
      <c r="C6" s="12">
        <v>717.2</v>
      </c>
      <c r="D6" s="12">
        <v>758</v>
      </c>
      <c r="E6" s="13">
        <v>129.9</v>
      </c>
      <c r="F6" s="12">
        <f t="shared" si="0"/>
        <v>931.64280000000008</v>
      </c>
    </row>
    <row r="7" spans="1:9" x14ac:dyDescent="0.25">
      <c r="A7" s="10" t="s">
        <v>0</v>
      </c>
      <c r="B7" s="11" t="s">
        <v>43</v>
      </c>
      <c r="C7" s="12">
        <v>86964</v>
      </c>
      <c r="D7" s="12">
        <v>88356</v>
      </c>
      <c r="E7" s="13">
        <v>128.19999999999999</v>
      </c>
      <c r="F7" s="12">
        <f t="shared" si="0"/>
        <v>111487.84799999998</v>
      </c>
    </row>
    <row r="8" spans="1:9" x14ac:dyDescent="0.25">
      <c r="A8" s="13" t="s">
        <v>20</v>
      </c>
      <c r="B8" s="11" t="s">
        <v>43</v>
      </c>
      <c r="C8" s="12">
        <v>3651</v>
      </c>
      <c r="D8" s="12">
        <v>3500</v>
      </c>
      <c r="E8" s="13">
        <v>126.3</v>
      </c>
      <c r="F8" s="12">
        <f t="shared" si="0"/>
        <v>4611.2129999999997</v>
      </c>
    </row>
    <row r="9" spans="1:9" x14ac:dyDescent="0.25">
      <c r="A9" s="10" t="s">
        <v>14</v>
      </c>
      <c r="B9" s="15" t="s">
        <v>44</v>
      </c>
      <c r="C9" s="12">
        <v>12338</v>
      </c>
      <c r="D9" s="12">
        <v>12265</v>
      </c>
      <c r="E9" s="13">
        <v>124.1</v>
      </c>
      <c r="F9" s="12">
        <f t="shared" si="0"/>
        <v>15311.457999999999</v>
      </c>
    </row>
    <row r="10" spans="1:9" x14ac:dyDescent="0.25">
      <c r="A10" s="10" t="s">
        <v>2</v>
      </c>
      <c r="B10" s="15" t="s">
        <v>44</v>
      </c>
      <c r="C10" s="12">
        <v>49975</v>
      </c>
      <c r="D10" s="12">
        <v>49817</v>
      </c>
      <c r="E10" s="13">
        <v>123.4</v>
      </c>
      <c r="F10" s="12">
        <f t="shared" si="0"/>
        <v>61669.15</v>
      </c>
    </row>
    <row r="11" spans="1:9" x14ac:dyDescent="0.25">
      <c r="A11" s="10" t="s">
        <v>11</v>
      </c>
      <c r="B11" s="11" t="s">
        <v>43</v>
      </c>
      <c r="C11" s="12">
        <v>19278</v>
      </c>
      <c r="D11" s="12">
        <v>20190</v>
      </c>
      <c r="E11" s="13">
        <v>122.6</v>
      </c>
      <c r="F11" s="12">
        <f t="shared" si="0"/>
        <v>23634.827999999998</v>
      </c>
    </row>
    <row r="12" spans="1:9" x14ac:dyDescent="0.25">
      <c r="A12" s="13" t="s">
        <v>4</v>
      </c>
      <c r="B12" s="15" t="s">
        <v>44</v>
      </c>
      <c r="C12" s="12">
        <v>12855</v>
      </c>
      <c r="D12" s="12">
        <v>12310</v>
      </c>
      <c r="E12" s="13">
        <v>121.8</v>
      </c>
      <c r="F12" s="12">
        <f t="shared" si="0"/>
        <v>15657.39</v>
      </c>
    </row>
    <row r="13" spans="1:9" x14ac:dyDescent="0.25">
      <c r="A13" s="10" t="s">
        <v>7</v>
      </c>
      <c r="B13" s="15" t="s">
        <v>44</v>
      </c>
      <c r="C13" s="12">
        <v>21604</v>
      </c>
      <c r="D13" s="12">
        <v>21219</v>
      </c>
      <c r="E13" s="13">
        <v>121.5</v>
      </c>
      <c r="F13" s="12">
        <f t="shared" si="0"/>
        <v>26248.86</v>
      </c>
    </row>
    <row r="14" spans="1:9" x14ac:dyDescent="0.25">
      <c r="A14" s="10" t="s">
        <v>16</v>
      </c>
      <c r="B14" s="15" t="s">
        <v>44</v>
      </c>
      <c r="C14" s="12">
        <v>9721</v>
      </c>
      <c r="D14" s="12">
        <v>9787</v>
      </c>
      <c r="E14" s="13">
        <v>120.5</v>
      </c>
      <c r="F14" s="12">
        <f t="shared" si="0"/>
        <v>11713.805</v>
      </c>
    </row>
    <row r="15" spans="1:9" x14ac:dyDescent="0.25">
      <c r="A15" s="13" t="s">
        <v>22</v>
      </c>
      <c r="B15" s="11" t="s">
        <v>43</v>
      </c>
      <c r="C15" s="12">
        <v>1595</v>
      </c>
      <c r="D15" s="12">
        <v>1561</v>
      </c>
      <c r="E15" s="13">
        <v>118.8</v>
      </c>
      <c r="F15" s="12">
        <f t="shared" si="0"/>
        <v>1894.86</v>
      </c>
    </row>
    <row r="16" spans="1:9" x14ac:dyDescent="0.25">
      <c r="A16" s="10" t="s">
        <v>6</v>
      </c>
      <c r="B16" s="15" t="s">
        <v>44</v>
      </c>
      <c r="C16" s="12">
        <v>18262</v>
      </c>
      <c r="D16" s="12">
        <v>17580</v>
      </c>
      <c r="E16" s="13">
        <v>118.2</v>
      </c>
      <c r="F16" s="12">
        <f t="shared" si="0"/>
        <v>21585.683999999997</v>
      </c>
    </row>
    <row r="17" spans="1:6" x14ac:dyDescent="0.25">
      <c r="A17" s="13" t="s">
        <v>24</v>
      </c>
      <c r="B17" s="11" t="s">
        <v>43</v>
      </c>
      <c r="C17" s="12">
        <v>1747</v>
      </c>
      <c r="D17" s="12">
        <v>1567</v>
      </c>
      <c r="E17" s="13">
        <v>117.7</v>
      </c>
      <c r="F17" s="12">
        <f t="shared" si="0"/>
        <v>2056.2190000000001</v>
      </c>
    </row>
    <row r="18" spans="1:6" x14ac:dyDescent="0.25">
      <c r="A18" s="10" t="s">
        <v>45</v>
      </c>
      <c r="B18" s="15" t="s">
        <v>44</v>
      </c>
      <c r="C18" s="12">
        <v>7386</v>
      </c>
      <c r="D18" s="12">
        <v>7150</v>
      </c>
      <c r="E18" s="13">
        <v>117.6</v>
      </c>
      <c r="F18" s="12">
        <f t="shared" si="0"/>
        <v>8685.9359999999997</v>
      </c>
    </row>
    <row r="19" spans="1:6" x14ac:dyDescent="0.25">
      <c r="A19" s="10" t="s">
        <v>18</v>
      </c>
      <c r="B19" s="11" t="s">
        <v>43</v>
      </c>
      <c r="C19" s="12">
        <v>9358</v>
      </c>
      <c r="D19" s="12">
        <v>8555</v>
      </c>
      <c r="E19" s="13">
        <v>117</v>
      </c>
      <c r="F19" s="12">
        <f t="shared" si="0"/>
        <v>10948.86</v>
      </c>
    </row>
    <row r="20" spans="1:6" x14ac:dyDescent="0.25">
      <c r="A20" s="10" t="s">
        <v>13</v>
      </c>
      <c r="B20" s="15" t="s">
        <v>44</v>
      </c>
      <c r="C20" s="12">
        <v>15459</v>
      </c>
      <c r="D20" s="12">
        <v>14196</v>
      </c>
      <c r="E20" s="13">
        <v>116</v>
      </c>
      <c r="F20" s="12">
        <f t="shared" si="0"/>
        <v>17932.439999999999</v>
      </c>
    </row>
    <row r="21" spans="1:6" x14ac:dyDescent="0.25">
      <c r="A21" s="10" t="s">
        <v>1</v>
      </c>
      <c r="B21" s="15" t="s">
        <v>44</v>
      </c>
      <c r="C21" s="12">
        <v>39504</v>
      </c>
      <c r="D21" s="12">
        <v>38153</v>
      </c>
      <c r="E21" s="13">
        <v>115.5</v>
      </c>
      <c r="F21" s="12">
        <f t="shared" si="0"/>
        <v>45627.12</v>
      </c>
    </row>
    <row r="22" spans="1:6" x14ac:dyDescent="0.25">
      <c r="A22" s="10" t="s">
        <v>3</v>
      </c>
      <c r="B22" s="15" t="s">
        <v>44</v>
      </c>
      <c r="C22" s="12">
        <v>23940</v>
      </c>
      <c r="D22" s="12">
        <v>22030</v>
      </c>
      <c r="E22" s="13">
        <v>114.2</v>
      </c>
      <c r="F22" s="12">
        <f t="shared" si="0"/>
        <v>27339.48</v>
      </c>
    </row>
    <row r="23" spans="1:6" x14ac:dyDescent="0.25">
      <c r="A23" s="13" t="s">
        <v>5</v>
      </c>
      <c r="B23" s="11" t="s">
        <v>43</v>
      </c>
      <c r="C23" s="12">
        <v>30193</v>
      </c>
      <c r="D23" s="12">
        <v>28213</v>
      </c>
      <c r="E23" s="13">
        <v>113.6</v>
      </c>
      <c r="F23" s="12">
        <f t="shared" si="0"/>
        <v>34299.248</v>
      </c>
    </row>
    <row r="24" spans="1:6" x14ac:dyDescent="0.25">
      <c r="A24" s="10" t="s">
        <v>19</v>
      </c>
      <c r="B24" s="15" t="s">
        <v>44</v>
      </c>
      <c r="C24" s="12">
        <v>5260</v>
      </c>
      <c r="D24" s="12">
        <v>4852</v>
      </c>
      <c r="E24" s="13">
        <v>113.5</v>
      </c>
      <c r="F24" s="12">
        <f t="shared" si="0"/>
        <v>5970.1</v>
      </c>
    </row>
    <row r="25" spans="1:6" x14ac:dyDescent="0.25">
      <c r="A25" s="10" t="s">
        <v>17</v>
      </c>
      <c r="B25" s="15" t="s">
        <v>44</v>
      </c>
      <c r="C25" s="12">
        <v>5340</v>
      </c>
      <c r="D25" s="12">
        <v>4934</v>
      </c>
      <c r="E25" s="13">
        <v>113.2</v>
      </c>
      <c r="F25" s="12">
        <f t="shared" si="0"/>
        <v>6044.88</v>
      </c>
    </row>
    <row r="26" spans="1:6" x14ac:dyDescent="0.25">
      <c r="A26" s="10" t="s">
        <v>9</v>
      </c>
      <c r="B26" s="15" t="s">
        <v>44</v>
      </c>
      <c r="C26" s="12">
        <v>23199</v>
      </c>
      <c r="D26" s="12">
        <v>20606</v>
      </c>
      <c r="E26" s="13">
        <v>110.3</v>
      </c>
      <c r="F26" s="12">
        <f t="shared" si="0"/>
        <v>25588.496999999996</v>
      </c>
    </row>
    <row r="27" spans="1:6" x14ac:dyDescent="0.25">
      <c r="A27" s="10" t="s">
        <v>12</v>
      </c>
      <c r="B27" s="15" t="s">
        <v>44</v>
      </c>
      <c r="C27" s="12">
        <v>12736</v>
      </c>
      <c r="D27" s="12">
        <v>11655</v>
      </c>
      <c r="E27" s="13">
        <v>109.9</v>
      </c>
      <c r="F27" s="12">
        <f t="shared" si="0"/>
        <v>13996.864000000001</v>
      </c>
    </row>
    <row r="28" spans="1:6" x14ac:dyDescent="0.25">
      <c r="A28" s="13" t="s">
        <v>23</v>
      </c>
      <c r="B28" s="11" t="s">
        <v>43</v>
      </c>
      <c r="C28" s="12">
        <v>428.4</v>
      </c>
      <c r="D28" s="12">
        <v>371</v>
      </c>
      <c r="E28" s="13">
        <v>108</v>
      </c>
      <c r="F28" s="12">
        <f t="shared" si="0"/>
        <v>462.67199999999997</v>
      </c>
    </row>
    <row r="29" spans="1:6" x14ac:dyDescent="0.25">
      <c r="A29" s="13" t="s">
        <v>10</v>
      </c>
      <c r="B29" s="11" t="s">
        <v>43</v>
      </c>
      <c r="C29" s="12">
        <v>17241</v>
      </c>
      <c r="D29" s="12">
        <v>15118</v>
      </c>
      <c r="E29" s="13">
        <v>105.5</v>
      </c>
      <c r="F29" s="12">
        <f t="shared" si="0"/>
        <v>18189.255000000001</v>
      </c>
    </row>
    <row r="30" spans="1:6" x14ac:dyDescent="0.25">
      <c r="A30" s="10" t="s">
        <v>53</v>
      </c>
      <c r="B30" s="15" t="s">
        <v>44</v>
      </c>
      <c r="C30" s="12">
        <v>0</v>
      </c>
      <c r="D30" s="12">
        <v>4349</v>
      </c>
      <c r="E30" s="13">
        <v>96.4</v>
      </c>
      <c r="F30" s="12">
        <v>4349</v>
      </c>
    </row>
    <row r="31" spans="1:6" x14ac:dyDescent="0.25">
      <c r="A31" s="13" t="s">
        <v>21</v>
      </c>
      <c r="B31" s="11" t="s">
        <v>43</v>
      </c>
      <c r="C31" s="12">
        <v>2627</v>
      </c>
      <c r="D31" s="12">
        <v>1999</v>
      </c>
      <c r="E31" s="13">
        <v>95.2</v>
      </c>
      <c r="F31" s="12">
        <f>(C31*E31)/$I$2</f>
        <v>2500.904</v>
      </c>
    </row>
    <row r="32" spans="1:6" x14ac:dyDescent="0.25">
      <c r="A32" s="9"/>
      <c r="B32" s="9"/>
      <c r="C32" s="24"/>
      <c r="D32" s="9"/>
      <c r="E32" s="9"/>
    </row>
    <row r="33" spans="1:5" x14ac:dyDescent="0.25">
      <c r="A33" s="18" t="s">
        <v>50</v>
      </c>
      <c r="B33" s="9"/>
      <c r="C33" s="24"/>
      <c r="D33" s="9"/>
      <c r="E33" s="9"/>
    </row>
    <row r="34" spans="1:5" x14ac:dyDescent="0.25">
      <c r="A34" s="9" t="s">
        <v>54</v>
      </c>
      <c r="B34" s="9"/>
      <c r="C34" s="24"/>
      <c r="D34" s="9"/>
      <c r="E34" s="9"/>
    </row>
    <row r="35" spans="1:5" x14ac:dyDescent="0.25">
      <c r="A35" s="9"/>
      <c r="B35" s="9"/>
      <c r="C35" s="24"/>
      <c r="D35" s="9"/>
      <c r="E35" s="9"/>
    </row>
    <row r="36" spans="1:5" x14ac:dyDescent="0.25">
      <c r="A36" s="9"/>
      <c r="B36" s="9"/>
      <c r="C36" s="24"/>
      <c r="D36" s="9"/>
      <c r="E36" s="9"/>
    </row>
    <row r="37" spans="1:5" x14ac:dyDescent="0.25">
      <c r="A37" s="9"/>
      <c r="B37" s="9"/>
      <c r="C37" s="24"/>
      <c r="D37" s="9"/>
      <c r="E37" s="9"/>
    </row>
    <row r="38" spans="1:5" x14ac:dyDescent="0.25">
      <c r="A38" s="9"/>
      <c r="B38" s="9"/>
      <c r="C38" s="24"/>
      <c r="D38" s="9"/>
      <c r="E38" s="9"/>
    </row>
    <row r="39" spans="1:5" x14ac:dyDescent="0.25">
      <c r="A39" s="9"/>
      <c r="B39" s="9"/>
      <c r="C39" s="24"/>
      <c r="D39" s="9"/>
      <c r="E39" s="9"/>
    </row>
    <row r="40" spans="1:5" x14ac:dyDescent="0.25">
      <c r="A40" s="9"/>
      <c r="B40" s="9"/>
      <c r="C40" s="24"/>
      <c r="D40" s="9"/>
      <c r="E40" s="9"/>
    </row>
    <row r="41" spans="1:5" x14ac:dyDescent="0.25">
      <c r="A41" s="9"/>
      <c r="B41" s="9"/>
      <c r="C41" s="24"/>
      <c r="D41" s="9"/>
      <c r="E41" s="9"/>
    </row>
    <row r="42" spans="1:5" x14ac:dyDescent="0.25">
      <c r="A42" s="9"/>
      <c r="B42" s="9"/>
      <c r="C42" s="24"/>
      <c r="D42" s="9"/>
      <c r="E42" s="9"/>
    </row>
    <row r="43" spans="1:5" x14ac:dyDescent="0.25">
      <c r="A43" s="9"/>
      <c r="B43" s="9"/>
      <c r="C43" s="24"/>
      <c r="D43" s="9"/>
      <c r="E43" s="9"/>
    </row>
    <row r="44" spans="1:5" x14ac:dyDescent="0.25">
      <c r="A44" s="9"/>
      <c r="B44" s="9"/>
      <c r="C44" s="24"/>
      <c r="D44" s="9"/>
      <c r="E44" s="9"/>
    </row>
    <row r="45" spans="1:5" x14ac:dyDescent="0.25">
      <c r="A45" s="9"/>
      <c r="B45" s="9"/>
      <c r="C45" s="24"/>
      <c r="D45" s="9"/>
      <c r="E45" s="9"/>
    </row>
    <row r="46" spans="1:5" x14ac:dyDescent="0.25">
      <c r="A46" s="9"/>
      <c r="B46" s="9"/>
      <c r="C46" s="24"/>
      <c r="D46" s="9"/>
      <c r="E46" s="9"/>
    </row>
    <row r="47" spans="1:5" x14ac:dyDescent="0.25">
      <c r="A47" s="9"/>
      <c r="B47" s="9"/>
      <c r="C47" s="24"/>
      <c r="D47" s="9"/>
      <c r="E47" s="9"/>
    </row>
    <row r="48" spans="1:5" x14ac:dyDescent="0.25">
      <c r="A48" s="9"/>
      <c r="B48" s="9"/>
      <c r="C48" s="24"/>
      <c r="D48" s="9"/>
      <c r="E48" s="9"/>
    </row>
    <row r="49" spans="1:5" x14ac:dyDescent="0.25">
      <c r="A49" s="9"/>
      <c r="B49" s="9"/>
      <c r="C49" s="24"/>
      <c r="D49" s="9"/>
      <c r="E49" s="9"/>
    </row>
    <row r="50" spans="1:5" x14ac:dyDescent="0.25">
      <c r="A50" s="9"/>
      <c r="B50" s="9"/>
      <c r="C50" s="24"/>
      <c r="D50" s="9"/>
      <c r="E50" s="9"/>
    </row>
    <row r="51" spans="1:5" x14ac:dyDescent="0.25">
      <c r="A51" s="9"/>
      <c r="B51" s="9"/>
      <c r="C51" s="24"/>
      <c r="D51" s="9"/>
      <c r="E51" s="9"/>
    </row>
    <row r="52" spans="1:5" x14ac:dyDescent="0.25">
      <c r="A52" s="9"/>
      <c r="B52" s="9"/>
      <c r="C52" s="24"/>
      <c r="D52" s="9"/>
      <c r="E52" s="9"/>
    </row>
    <row r="53" spans="1:5" x14ac:dyDescent="0.25">
      <c r="A53" s="9"/>
      <c r="B53" s="9"/>
      <c r="C53" s="24"/>
      <c r="D53" s="9"/>
      <c r="E53" s="9"/>
    </row>
    <row r="54" spans="1:5" x14ac:dyDescent="0.25">
      <c r="A54" s="9"/>
      <c r="B54" s="9"/>
      <c r="C54" s="24"/>
      <c r="D54" s="9"/>
      <c r="E54" s="9"/>
    </row>
    <row r="55" spans="1:5" x14ac:dyDescent="0.25">
      <c r="A55" s="9"/>
      <c r="B55" s="9"/>
      <c r="C55" s="24"/>
      <c r="D55" s="9"/>
      <c r="E55" s="9"/>
    </row>
    <row r="56" spans="1:5" x14ac:dyDescent="0.25">
      <c r="A56" s="9"/>
      <c r="B56" s="9"/>
      <c r="C56" s="24"/>
      <c r="D56" s="9"/>
      <c r="E56" s="9"/>
    </row>
    <row r="57" spans="1:5" x14ac:dyDescent="0.25">
      <c r="A57" s="9"/>
      <c r="B57" s="9"/>
      <c r="C57" s="24"/>
      <c r="D57" s="9"/>
      <c r="E57" s="9"/>
    </row>
    <row r="58" spans="1:5" x14ac:dyDescent="0.25">
      <c r="A58" s="9"/>
      <c r="B58" s="9"/>
      <c r="C58" s="24"/>
      <c r="D58" s="9"/>
      <c r="E58" s="9"/>
    </row>
    <row r="59" spans="1:5" x14ac:dyDescent="0.25">
      <c r="A59" s="9"/>
      <c r="B59" s="9"/>
      <c r="C59" s="24"/>
      <c r="D59" s="9"/>
      <c r="E59" s="9"/>
    </row>
    <row r="60" spans="1:5" x14ac:dyDescent="0.25">
      <c r="A60" s="9"/>
      <c r="B60" s="9"/>
      <c r="C60" s="24"/>
      <c r="D60" s="9"/>
      <c r="E60" s="9"/>
    </row>
  </sheetData>
  <sortState ref="A3:F31">
    <sortCondition descending="1" ref="E3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C29" sqref="C29"/>
    </sheetView>
  </sheetViews>
  <sheetFormatPr defaultRowHeight="15" x14ac:dyDescent="0.25"/>
  <cols>
    <col min="1" max="1" width="27.85546875" customWidth="1"/>
    <col min="2" max="3" width="12.42578125" customWidth="1"/>
    <col min="4" max="4" width="12.140625" customWidth="1"/>
    <col min="5" max="5" width="14.7109375" customWidth="1"/>
  </cols>
  <sheetData>
    <row r="1" spans="1:5" x14ac:dyDescent="0.25">
      <c r="A1" s="17" t="s">
        <v>52</v>
      </c>
      <c r="B1" s="17"/>
      <c r="C1" s="8"/>
      <c r="D1" s="9"/>
      <c r="E1" s="9"/>
    </row>
    <row r="2" spans="1:5" ht="75" x14ac:dyDescent="0.25">
      <c r="A2" s="1" t="s">
        <v>27</v>
      </c>
      <c r="B2" s="1" t="s">
        <v>41</v>
      </c>
      <c r="C2" s="1" t="s">
        <v>51</v>
      </c>
      <c r="D2" s="1" t="s">
        <v>49</v>
      </c>
      <c r="E2" s="1" t="s">
        <v>55</v>
      </c>
    </row>
    <row r="3" spans="1:5" x14ac:dyDescent="0.25">
      <c r="A3" s="10" t="s">
        <v>56</v>
      </c>
      <c r="B3" s="11" t="s">
        <v>43</v>
      </c>
      <c r="C3" s="12">
        <v>1350</v>
      </c>
      <c r="D3" s="12">
        <v>2056.2190000000001</v>
      </c>
      <c r="E3" s="16">
        <f t="shared" ref="E3:E31" si="0">D3/C3</f>
        <v>1.5231251851851852</v>
      </c>
    </row>
    <row r="4" spans="1:5" x14ac:dyDescent="0.25">
      <c r="A4" s="10" t="s">
        <v>0</v>
      </c>
      <c r="B4" s="11" t="s">
        <v>43</v>
      </c>
      <c r="C4" s="12">
        <v>87259</v>
      </c>
      <c r="D4" s="12">
        <v>111487.84799999998</v>
      </c>
      <c r="E4" s="16">
        <f t="shared" si="0"/>
        <v>1.2776658911974694</v>
      </c>
    </row>
    <row r="5" spans="1:5" x14ac:dyDescent="0.25">
      <c r="A5" s="10" t="s">
        <v>57</v>
      </c>
      <c r="B5" s="11" t="s">
        <v>43</v>
      </c>
      <c r="C5" s="12">
        <v>761.9</v>
      </c>
      <c r="D5" s="12">
        <v>931.64280000000008</v>
      </c>
      <c r="E5" s="16">
        <f t="shared" si="0"/>
        <v>1.2227888174301091</v>
      </c>
    </row>
    <row r="6" spans="1:5" x14ac:dyDescent="0.25">
      <c r="A6" s="10" t="s">
        <v>20</v>
      </c>
      <c r="B6" s="11" t="s">
        <v>43</v>
      </c>
      <c r="C6" s="12">
        <v>4061</v>
      </c>
      <c r="D6" s="12">
        <v>4611.2129999999997</v>
      </c>
      <c r="E6" s="16">
        <f t="shared" si="0"/>
        <v>1.1354870721497168</v>
      </c>
    </row>
    <row r="7" spans="1:5" x14ac:dyDescent="0.25">
      <c r="A7" s="10" t="s">
        <v>18</v>
      </c>
      <c r="B7" s="11" t="s">
        <v>43</v>
      </c>
      <c r="C7" s="12">
        <v>10024</v>
      </c>
      <c r="D7" s="12">
        <v>10948.86</v>
      </c>
      <c r="E7" s="16">
        <f t="shared" si="0"/>
        <v>1.0922645650438947</v>
      </c>
    </row>
    <row r="8" spans="1:5" x14ac:dyDescent="0.25">
      <c r="A8" s="10" t="s">
        <v>5</v>
      </c>
      <c r="B8" s="11" t="s">
        <v>43</v>
      </c>
      <c r="C8" s="12">
        <v>34187</v>
      </c>
      <c r="D8" s="12">
        <v>34299.248</v>
      </c>
      <c r="E8" s="16">
        <f t="shared" si="0"/>
        <v>1.003283353321438</v>
      </c>
    </row>
    <row r="9" spans="1:5" x14ac:dyDescent="0.25">
      <c r="A9" s="10" t="s">
        <v>16</v>
      </c>
      <c r="B9" s="15" t="s">
        <v>44</v>
      </c>
      <c r="C9" s="12">
        <v>11760</v>
      </c>
      <c r="D9" s="12">
        <v>11713.805</v>
      </c>
      <c r="E9" s="16">
        <f t="shared" si="0"/>
        <v>0.99607185374149665</v>
      </c>
    </row>
    <row r="10" spans="1:5" x14ac:dyDescent="0.25">
      <c r="A10" s="10" t="s">
        <v>11</v>
      </c>
      <c r="B10" s="11" t="s">
        <v>43</v>
      </c>
      <c r="C10" s="12">
        <v>25172</v>
      </c>
      <c r="D10" s="12">
        <v>23634.827999999998</v>
      </c>
      <c r="E10" s="16">
        <f t="shared" si="0"/>
        <v>0.9389332591768631</v>
      </c>
    </row>
    <row r="11" spans="1:5" x14ac:dyDescent="0.25">
      <c r="A11" s="10" t="s">
        <v>9</v>
      </c>
      <c r="B11" s="15" t="s">
        <v>44</v>
      </c>
      <c r="C11" s="12">
        <v>27637</v>
      </c>
      <c r="D11" s="12">
        <v>25588.496999999996</v>
      </c>
      <c r="E11" s="16">
        <f t="shared" si="0"/>
        <v>0.92587824293519538</v>
      </c>
    </row>
    <row r="12" spans="1:5" x14ac:dyDescent="0.25">
      <c r="A12" s="10" t="s">
        <v>58</v>
      </c>
      <c r="B12" s="15" t="s">
        <v>44</v>
      </c>
      <c r="C12" s="12">
        <v>1738</v>
      </c>
      <c r="D12" s="12">
        <v>1595.58</v>
      </c>
      <c r="E12" s="16">
        <f t="shared" si="0"/>
        <v>0.91805523590333715</v>
      </c>
    </row>
    <row r="13" spans="1:5" x14ac:dyDescent="0.25">
      <c r="A13" s="10" t="s">
        <v>59</v>
      </c>
      <c r="B13" s="11" t="s">
        <v>43</v>
      </c>
      <c r="C13" s="12">
        <v>2139</v>
      </c>
      <c r="D13" s="12">
        <v>1894.86</v>
      </c>
      <c r="E13" s="16">
        <f t="shared" si="0"/>
        <v>0.88586255259467039</v>
      </c>
    </row>
    <row r="14" spans="1:5" x14ac:dyDescent="0.25">
      <c r="A14" s="10" t="s">
        <v>2</v>
      </c>
      <c r="B14" s="15" t="s">
        <v>44</v>
      </c>
      <c r="C14" s="12">
        <v>74944</v>
      </c>
      <c r="D14" s="12">
        <v>61669.15</v>
      </c>
      <c r="E14" s="16">
        <f t="shared" si="0"/>
        <v>0.8228697427412468</v>
      </c>
    </row>
    <row r="15" spans="1:5" x14ac:dyDescent="0.25">
      <c r="A15" s="10" t="s">
        <v>14</v>
      </c>
      <c r="B15" s="15" t="s">
        <v>44</v>
      </c>
      <c r="C15" s="12">
        <v>18704</v>
      </c>
      <c r="D15" s="12">
        <v>15311.457999999999</v>
      </c>
      <c r="E15" s="16">
        <f t="shared" si="0"/>
        <v>0.81861943969204443</v>
      </c>
    </row>
    <row r="16" spans="1:5" x14ac:dyDescent="0.25">
      <c r="A16" s="10" t="s">
        <v>8</v>
      </c>
      <c r="B16" s="15" t="s">
        <v>44</v>
      </c>
      <c r="C16" s="12">
        <v>27908</v>
      </c>
      <c r="D16" s="12">
        <v>22668.25</v>
      </c>
      <c r="E16" s="16">
        <f t="shared" si="0"/>
        <v>0.81224917586355172</v>
      </c>
    </row>
    <row r="17" spans="1:5" x14ac:dyDescent="0.25">
      <c r="A17" s="10" t="s">
        <v>13</v>
      </c>
      <c r="B17" s="15" t="s">
        <v>44</v>
      </c>
      <c r="C17" s="12">
        <v>22215</v>
      </c>
      <c r="D17" s="12">
        <v>17932.439999999999</v>
      </c>
      <c r="E17" s="16">
        <f t="shared" si="0"/>
        <v>0.80722214719783925</v>
      </c>
    </row>
    <row r="18" spans="1:5" x14ac:dyDescent="0.25">
      <c r="A18" s="10" t="s">
        <v>7</v>
      </c>
      <c r="B18" s="15" t="s">
        <v>44</v>
      </c>
      <c r="C18" s="12">
        <v>32749</v>
      </c>
      <c r="D18" s="12">
        <v>26248.86</v>
      </c>
      <c r="E18" s="16">
        <f t="shared" si="0"/>
        <v>0.80151638217960852</v>
      </c>
    </row>
    <row r="19" spans="1:5" x14ac:dyDescent="0.25">
      <c r="A19" s="10" t="s">
        <v>10</v>
      </c>
      <c r="B19" s="11" t="s">
        <v>43</v>
      </c>
      <c r="C19" s="12">
        <v>23519</v>
      </c>
      <c r="D19" s="12">
        <v>18189.255000000001</v>
      </c>
      <c r="E19" s="16">
        <f t="shared" si="0"/>
        <v>0.77338556061057018</v>
      </c>
    </row>
    <row r="20" spans="1:5" x14ac:dyDescent="0.25">
      <c r="A20" s="10" t="s">
        <v>45</v>
      </c>
      <c r="B20" s="15" t="s">
        <v>44</v>
      </c>
      <c r="C20" s="12">
        <v>11301</v>
      </c>
      <c r="D20" s="12">
        <v>8685.9359999999997</v>
      </c>
      <c r="E20" s="16">
        <f t="shared" si="0"/>
        <v>0.76859888505441998</v>
      </c>
    </row>
    <row r="21" spans="1:5" x14ac:dyDescent="0.25">
      <c r="A21" s="10" t="s">
        <v>60</v>
      </c>
      <c r="B21" s="11" t="s">
        <v>43</v>
      </c>
      <c r="C21" s="12">
        <v>3579</v>
      </c>
      <c r="D21" s="12">
        <v>2500.904</v>
      </c>
      <c r="E21" s="16">
        <f t="shared" si="0"/>
        <v>0.69877172394523612</v>
      </c>
    </row>
    <row r="22" spans="1:5" x14ac:dyDescent="0.25">
      <c r="A22" s="10" t="s">
        <v>15</v>
      </c>
      <c r="B22" s="15" t="s">
        <v>44</v>
      </c>
      <c r="C22" s="12">
        <v>11776</v>
      </c>
      <c r="D22" s="12">
        <v>7871.05</v>
      </c>
      <c r="E22" s="16">
        <f t="shared" si="0"/>
        <v>0.66839758831521745</v>
      </c>
    </row>
    <row r="23" spans="1:5" x14ac:dyDescent="0.25">
      <c r="A23" s="10" t="s">
        <v>6</v>
      </c>
      <c r="B23" s="15" t="s">
        <v>44</v>
      </c>
      <c r="C23" s="12">
        <v>33229</v>
      </c>
      <c r="D23" s="12">
        <v>21585.683999999997</v>
      </c>
      <c r="E23" s="16">
        <f t="shared" si="0"/>
        <v>0.64960377983087059</v>
      </c>
    </row>
    <row r="24" spans="1:5" x14ac:dyDescent="0.25">
      <c r="A24" s="10" t="s">
        <v>19</v>
      </c>
      <c r="B24" s="15" t="s">
        <v>44</v>
      </c>
      <c r="C24" s="12">
        <v>9394</v>
      </c>
      <c r="D24" s="12">
        <v>5970.1</v>
      </c>
      <c r="E24" s="16">
        <f t="shared" si="0"/>
        <v>0.63552267404726426</v>
      </c>
    </row>
    <row r="25" spans="1:5" x14ac:dyDescent="0.25">
      <c r="A25" s="10" t="s">
        <v>1</v>
      </c>
      <c r="B25" s="15" t="s">
        <v>44</v>
      </c>
      <c r="C25" s="12">
        <v>75963</v>
      </c>
      <c r="D25" s="12">
        <v>45627.12</v>
      </c>
      <c r="E25" s="16">
        <f t="shared" si="0"/>
        <v>0.60064926345720948</v>
      </c>
    </row>
    <row r="26" spans="1:5" ht="29.25" x14ac:dyDescent="0.25">
      <c r="A26" s="25" t="s">
        <v>12</v>
      </c>
      <c r="B26" s="15" t="s">
        <v>44</v>
      </c>
      <c r="C26" s="12">
        <v>24555</v>
      </c>
      <c r="D26" s="12">
        <v>13996.864000000001</v>
      </c>
      <c r="E26" s="16">
        <f t="shared" si="0"/>
        <v>0.57002093260028508</v>
      </c>
    </row>
    <row r="27" spans="1:5" x14ac:dyDescent="0.25">
      <c r="A27" s="10" t="s">
        <v>17</v>
      </c>
      <c r="B27" s="15" t="s">
        <v>44</v>
      </c>
      <c r="C27" s="12">
        <v>10942</v>
      </c>
      <c r="D27" s="12">
        <v>6044.88</v>
      </c>
      <c r="E27" s="16">
        <f t="shared" si="0"/>
        <v>0.5524474501919211</v>
      </c>
    </row>
    <row r="28" spans="1:5" x14ac:dyDescent="0.25">
      <c r="A28" s="10" t="s">
        <v>3</v>
      </c>
      <c r="B28" s="15" t="s">
        <v>44</v>
      </c>
      <c r="C28" s="12">
        <v>53868</v>
      </c>
      <c r="D28" s="12">
        <v>27339.48</v>
      </c>
      <c r="E28" s="16">
        <f t="shared" si="0"/>
        <v>0.50752728892849186</v>
      </c>
    </row>
    <row r="29" spans="1:5" x14ac:dyDescent="0.25">
      <c r="A29" s="10" t="s">
        <v>4</v>
      </c>
      <c r="B29" s="15" t="s">
        <v>44</v>
      </c>
      <c r="C29" s="12">
        <v>39604</v>
      </c>
      <c r="D29" s="12">
        <v>15657.39</v>
      </c>
      <c r="E29" s="16">
        <f t="shared" si="0"/>
        <v>0.39534870215129786</v>
      </c>
    </row>
    <row r="30" spans="1:5" x14ac:dyDescent="0.25">
      <c r="A30" s="10" t="s">
        <v>61</v>
      </c>
      <c r="B30" s="15" t="s">
        <v>44</v>
      </c>
      <c r="C30" s="12">
        <v>11225</v>
      </c>
      <c r="D30" s="12">
        <v>4349</v>
      </c>
      <c r="E30" s="16">
        <f t="shared" si="0"/>
        <v>0.38743875278396439</v>
      </c>
    </row>
    <row r="31" spans="1:5" x14ac:dyDescent="0.25">
      <c r="A31" s="10" t="s">
        <v>62</v>
      </c>
      <c r="B31" s="11" t="s">
        <v>43</v>
      </c>
      <c r="C31" s="12">
        <v>1569</v>
      </c>
      <c r="D31" s="12">
        <v>462.67199999999997</v>
      </c>
      <c r="E31" s="16">
        <f t="shared" si="0"/>
        <v>0.2948833652007648</v>
      </c>
    </row>
    <row r="32" spans="1:5" x14ac:dyDescent="0.25">
      <c r="A32" s="9"/>
      <c r="B32" s="9"/>
      <c r="C32" s="9"/>
    </row>
    <row r="33" spans="1:3" x14ac:dyDescent="0.25">
      <c r="A33" s="18" t="s">
        <v>64</v>
      </c>
      <c r="B33" s="9"/>
      <c r="C33" s="9"/>
    </row>
    <row r="34" spans="1:3" x14ac:dyDescent="0.25">
      <c r="A34" s="9"/>
      <c r="B34" s="9"/>
      <c r="C34" s="9"/>
    </row>
    <row r="35" spans="1:3" x14ac:dyDescent="0.25">
      <c r="A35" s="9"/>
      <c r="B35" s="9"/>
      <c r="C35" s="9"/>
    </row>
    <row r="36" spans="1:3" x14ac:dyDescent="0.25">
      <c r="A36" s="9"/>
      <c r="B36" s="9"/>
      <c r="C36" s="9"/>
    </row>
    <row r="37" spans="1:3" x14ac:dyDescent="0.25">
      <c r="A37" s="9"/>
      <c r="B37" s="9"/>
      <c r="C37" s="9"/>
    </row>
    <row r="38" spans="1:3" x14ac:dyDescent="0.25">
      <c r="A38" s="9"/>
      <c r="B38" s="9"/>
      <c r="C38" s="9"/>
    </row>
    <row r="39" spans="1:3" x14ac:dyDescent="0.25">
      <c r="A39" s="9"/>
      <c r="B39" s="9"/>
      <c r="C39" s="9"/>
    </row>
    <row r="40" spans="1:3" x14ac:dyDescent="0.25">
      <c r="A40" s="9"/>
      <c r="B40" s="9"/>
      <c r="C40" s="9"/>
    </row>
    <row r="41" spans="1:3" x14ac:dyDescent="0.25">
      <c r="A41" s="9"/>
      <c r="B41" s="9"/>
      <c r="C41" s="9"/>
    </row>
    <row r="42" spans="1:3" x14ac:dyDescent="0.25">
      <c r="A42" s="9"/>
      <c r="B42" s="9"/>
      <c r="C42" s="9"/>
    </row>
    <row r="43" spans="1:3" x14ac:dyDescent="0.25">
      <c r="A43" s="9"/>
      <c r="B43" s="9"/>
      <c r="C43" s="9"/>
    </row>
    <row r="44" spans="1:3" x14ac:dyDescent="0.25">
      <c r="A44" s="9"/>
      <c r="B44" s="9"/>
      <c r="C44" s="9"/>
    </row>
    <row r="45" spans="1:3" x14ac:dyDescent="0.25">
      <c r="A45" s="9"/>
      <c r="B45" s="9"/>
      <c r="C45" s="9"/>
    </row>
    <row r="46" spans="1:3" x14ac:dyDescent="0.25">
      <c r="A46" s="9"/>
      <c r="B46" s="9"/>
      <c r="C46" s="9"/>
    </row>
    <row r="47" spans="1:3" x14ac:dyDescent="0.25">
      <c r="A47" s="9"/>
      <c r="B47" s="9"/>
      <c r="C47" s="9"/>
    </row>
    <row r="48" spans="1:3" x14ac:dyDescent="0.25">
      <c r="A48" s="9"/>
      <c r="B48" s="9"/>
      <c r="C48" s="9"/>
    </row>
    <row r="49" spans="1:3" x14ac:dyDescent="0.25">
      <c r="A49" s="9"/>
      <c r="B49" s="9"/>
      <c r="C49" s="9"/>
    </row>
    <row r="50" spans="1:3" x14ac:dyDescent="0.25">
      <c r="A50" s="9"/>
      <c r="B50" s="9"/>
      <c r="C50" s="9"/>
    </row>
    <row r="51" spans="1:3" x14ac:dyDescent="0.25">
      <c r="A51" s="9"/>
      <c r="B51" s="9"/>
      <c r="C51" s="9"/>
    </row>
    <row r="52" spans="1:3" x14ac:dyDescent="0.25">
      <c r="A52" s="9"/>
      <c r="B52" s="9"/>
      <c r="C52" s="9"/>
    </row>
    <row r="53" spans="1:3" x14ac:dyDescent="0.25">
      <c r="A53" s="9"/>
      <c r="B53" s="9"/>
      <c r="C53" s="9"/>
    </row>
    <row r="54" spans="1:3" x14ac:dyDescent="0.25">
      <c r="A54" s="9"/>
      <c r="B54" s="9"/>
      <c r="C54" s="9"/>
    </row>
    <row r="55" spans="1:3" x14ac:dyDescent="0.25">
      <c r="A55" s="9"/>
      <c r="B55" s="9"/>
      <c r="C55" s="9"/>
    </row>
    <row r="56" spans="1:3" x14ac:dyDescent="0.25">
      <c r="A56" s="9"/>
      <c r="B56" s="9"/>
      <c r="C56" s="9"/>
    </row>
    <row r="57" spans="1:3" x14ac:dyDescent="0.25">
      <c r="A57" s="9"/>
      <c r="B57" s="9"/>
      <c r="C57" s="9"/>
    </row>
    <row r="58" spans="1:3" x14ac:dyDescent="0.25">
      <c r="A58" s="9"/>
      <c r="B58" s="9"/>
      <c r="C58" s="9"/>
    </row>
  </sheetData>
  <sortState ref="A3:E31">
    <sortCondition descending="1" ref="E3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Итоги торговли 5 лет</vt:lpstr>
      <vt:lpstr>Основ партнеры в 2018 и прогноз</vt:lpstr>
      <vt:lpstr>Динамика товарооборота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Darya</dc:creator>
  <cp:lastModifiedBy>RePack by Diakov</cp:lastModifiedBy>
  <dcterms:created xsi:type="dcterms:W3CDTF">2019-01-09T13:47:52Z</dcterms:created>
  <dcterms:modified xsi:type="dcterms:W3CDTF">2019-01-21T15:58:21Z</dcterms:modified>
</cp:coreProperties>
</file>