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740" windowHeight="5025" tabRatio="833" firstSheet="2" activeTab="8"/>
  </bookViews>
  <sheets>
    <sheet name="ИЖК 01.12.18 - 01.12.17" sheetId="1" r:id="rId1"/>
    <sheet name="Размер кредита" sheetId="13" r:id="rId2"/>
    <sheet name="Кол-во ИЖК" sheetId="3" r:id="rId3"/>
    <sheet name="Объем ИЖК" sheetId="4" r:id="rId4"/>
    <sheet name="Рост объема ИЖК %" sheetId="9" r:id="rId5"/>
    <sheet name="Ставка ИЖК" sheetId="8" r:id="rId6"/>
    <sheet name="Снижение ставки" sheetId="10" r:id="rId7"/>
    <sheet name="Кредит на жителя" sheetId="11" r:id="rId8"/>
    <sheet name="Ветхий фонд" sheetId="12" r:id="rId9"/>
    <sheet name="2017 2016" sheetId="14" r:id="rId10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4"/>
  <c r="C12"/>
  <c r="C11"/>
  <c r="E103" i="12" l="1"/>
  <c r="E104"/>
  <c r="E105"/>
  <c r="E106"/>
  <c r="E107"/>
  <c r="E108"/>
  <c r="E109"/>
  <c r="E110"/>
  <c r="E111"/>
  <c r="E112"/>
  <c r="E114"/>
  <c r="E115"/>
  <c r="E116"/>
  <c r="E117"/>
  <c r="E118"/>
  <c r="E119"/>
  <c r="E120"/>
  <c r="E121"/>
  <c r="E122"/>
  <c r="E123"/>
  <c r="E86"/>
  <c r="E84"/>
  <c r="E85"/>
  <c r="E83"/>
  <c r="E82"/>
  <c r="E81"/>
  <c r="E80"/>
  <c r="E79"/>
  <c r="E78"/>
  <c r="E77"/>
  <c r="E75"/>
  <c r="E76"/>
  <c r="E74"/>
  <c r="E73"/>
  <c r="E72"/>
  <c r="E71"/>
  <c r="E70"/>
  <c r="E68"/>
  <c r="E69"/>
  <c r="E67"/>
  <c r="E64"/>
  <c r="E65"/>
  <c r="E66"/>
  <c r="E63"/>
  <c r="E62"/>
  <c r="E61"/>
  <c r="E60"/>
  <c r="E59"/>
  <c r="E57"/>
  <c r="E58"/>
  <c r="E55"/>
  <c r="E56"/>
  <c r="E53"/>
  <c r="E54"/>
  <c r="E52"/>
  <c r="E51"/>
  <c r="E49"/>
  <c r="E50"/>
  <c r="E47"/>
  <c r="E48"/>
  <c r="E46"/>
  <c r="E44"/>
  <c r="E45"/>
  <c r="E43"/>
  <c r="E42"/>
  <c r="E38"/>
  <c r="E39"/>
  <c r="E40"/>
  <c r="E41"/>
  <c r="E37"/>
  <c r="E35"/>
  <c r="E36"/>
  <c r="E31"/>
  <c r="E32"/>
  <c r="E33"/>
  <c r="E34"/>
  <c r="E30"/>
  <c r="E29"/>
  <c r="E28"/>
  <c r="E27"/>
  <c r="E26"/>
  <c r="E25"/>
  <c r="E24"/>
  <c r="E22"/>
  <c r="E23"/>
  <c r="E21"/>
  <c r="E20"/>
  <c r="E19"/>
  <c r="E18"/>
  <c r="E17"/>
  <c r="E16"/>
  <c r="E15"/>
  <c r="E14"/>
  <c r="E13"/>
  <c r="E11"/>
  <c r="E12"/>
  <c r="E10"/>
  <c r="E9"/>
  <c r="E8"/>
  <c r="E7"/>
  <c r="E6"/>
  <c r="E4"/>
  <c r="E5"/>
  <c r="E3"/>
  <c r="E2"/>
  <c r="E87"/>
  <c r="C4" i="14" l="1"/>
  <c r="B4"/>
  <c r="E4" i="13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3"/>
  <c r="O4" i="1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4"/>
  <c r="M4"/>
  <c r="L4"/>
  <c r="K4"/>
  <c r="J4"/>
  <c r="I5"/>
  <c r="H5"/>
  <c r="O75" l="1"/>
  <c r="O59"/>
  <c r="O43"/>
  <c r="O27"/>
  <c r="O11"/>
  <c r="O74"/>
  <c r="O58"/>
  <c r="O42"/>
  <c r="O26"/>
  <c r="O10"/>
  <c r="O85"/>
  <c r="O69"/>
  <c r="O53"/>
  <c r="O37"/>
  <c r="O21"/>
  <c r="O5"/>
  <c r="M5"/>
  <c r="M6"/>
  <c r="O6" s="1"/>
  <c r="M7"/>
  <c r="O7" s="1"/>
  <c r="M8"/>
  <c r="O8" s="1"/>
  <c r="M9"/>
  <c r="O9" s="1"/>
  <c r="M10"/>
  <c r="M11"/>
  <c r="M12"/>
  <c r="O12" s="1"/>
  <c r="M13"/>
  <c r="O13" s="1"/>
  <c r="M14"/>
  <c r="O14" s="1"/>
  <c r="M15"/>
  <c r="O15" s="1"/>
  <c r="M16"/>
  <c r="O16" s="1"/>
  <c r="M17"/>
  <c r="O17" s="1"/>
  <c r="M18"/>
  <c r="O18" s="1"/>
  <c r="M19"/>
  <c r="O19" s="1"/>
  <c r="M20"/>
  <c r="O20" s="1"/>
  <c r="M21"/>
  <c r="M22"/>
  <c r="O22" s="1"/>
  <c r="M23"/>
  <c r="O23" s="1"/>
  <c r="M24"/>
  <c r="O24" s="1"/>
  <c r="M25"/>
  <c r="O25" s="1"/>
  <c r="M26"/>
  <c r="M27"/>
  <c r="M28"/>
  <c r="O28" s="1"/>
  <c r="M29"/>
  <c r="O29" s="1"/>
  <c r="M30"/>
  <c r="O30" s="1"/>
  <c r="M31"/>
  <c r="O31" s="1"/>
  <c r="M32"/>
  <c r="O32" s="1"/>
  <c r="M33"/>
  <c r="O33" s="1"/>
  <c r="M34"/>
  <c r="O34" s="1"/>
  <c r="M35"/>
  <c r="O35" s="1"/>
  <c r="M36"/>
  <c r="O36" s="1"/>
  <c r="M37"/>
  <c r="M38"/>
  <c r="O38" s="1"/>
  <c r="M39"/>
  <c r="O39" s="1"/>
  <c r="M40"/>
  <c r="O40" s="1"/>
  <c r="M41"/>
  <c r="O41" s="1"/>
  <c r="M42"/>
  <c r="M43"/>
  <c r="M44"/>
  <c r="O44" s="1"/>
  <c r="M45"/>
  <c r="O45" s="1"/>
  <c r="M46"/>
  <c r="O46" s="1"/>
  <c r="M47"/>
  <c r="O47" s="1"/>
  <c r="M48"/>
  <c r="O48" s="1"/>
  <c r="M49"/>
  <c r="O49" s="1"/>
  <c r="M50"/>
  <c r="O50" s="1"/>
  <c r="M51"/>
  <c r="O51" s="1"/>
  <c r="M52"/>
  <c r="O52" s="1"/>
  <c r="M53"/>
  <c r="M54"/>
  <c r="O54" s="1"/>
  <c r="M55"/>
  <c r="O55" s="1"/>
  <c r="M56"/>
  <c r="O56" s="1"/>
  <c r="M57"/>
  <c r="O57" s="1"/>
  <c r="M58"/>
  <c r="M59"/>
  <c r="M60"/>
  <c r="O60" s="1"/>
  <c r="M61"/>
  <c r="O61" s="1"/>
  <c r="M62"/>
  <c r="O62" s="1"/>
  <c r="M63"/>
  <c r="O63" s="1"/>
  <c r="M64"/>
  <c r="O64" s="1"/>
  <c r="M65"/>
  <c r="O65" s="1"/>
  <c r="M66"/>
  <c r="O66" s="1"/>
  <c r="M67"/>
  <c r="O67" s="1"/>
  <c r="M68"/>
  <c r="O68" s="1"/>
  <c r="M69"/>
  <c r="M70"/>
  <c r="O70" s="1"/>
  <c r="M71"/>
  <c r="O71" s="1"/>
  <c r="M72"/>
  <c r="O72" s="1"/>
  <c r="M73"/>
  <c r="O73" s="1"/>
  <c r="M74"/>
  <c r="M75"/>
  <c r="M76"/>
  <c r="O76" s="1"/>
  <c r="M77"/>
  <c r="O77" s="1"/>
  <c r="M78"/>
  <c r="O78" s="1"/>
  <c r="M79"/>
  <c r="O79" s="1"/>
  <c r="M80"/>
  <c r="O80" s="1"/>
  <c r="M81"/>
  <c r="O81" s="1"/>
  <c r="M82"/>
  <c r="O82" s="1"/>
  <c r="M83"/>
  <c r="O83" s="1"/>
  <c r="M84"/>
  <c r="O84" s="1"/>
  <c r="M85"/>
  <c r="M86"/>
  <c r="O86" s="1"/>
  <c r="M87"/>
  <c r="O87" s="1"/>
  <c r="M88"/>
  <c r="O88" s="1"/>
  <c r="M89"/>
  <c r="O89" s="1"/>
  <c r="E36" i="11" l="1"/>
  <c r="E5" l="1"/>
  <c r="E7"/>
  <c r="E33"/>
  <c r="E13"/>
  <c r="E69"/>
  <c r="E84"/>
  <c r="E24"/>
  <c r="E71"/>
  <c r="E86"/>
  <c r="E63"/>
  <c r="E47"/>
  <c r="E81"/>
  <c r="E23"/>
  <c r="E53"/>
  <c r="E46"/>
  <c r="E77"/>
  <c r="E11"/>
  <c r="E39"/>
  <c r="E14"/>
  <c r="E43"/>
  <c r="E41"/>
  <c r="E51"/>
  <c r="E6"/>
  <c r="E15"/>
  <c r="E19"/>
  <c r="E82"/>
  <c r="E30"/>
  <c r="E25"/>
  <c r="E45"/>
  <c r="E12"/>
  <c r="E79"/>
  <c r="E8"/>
  <c r="E80"/>
  <c r="E31"/>
  <c r="E59"/>
  <c r="E68"/>
  <c r="E87"/>
  <c r="E35"/>
  <c r="E56"/>
  <c r="E18"/>
  <c r="E37"/>
  <c r="E4"/>
  <c r="E3"/>
  <c r="E54"/>
  <c r="E61"/>
  <c r="E26"/>
  <c r="E57"/>
  <c r="E27"/>
  <c r="E67"/>
  <c r="E64"/>
  <c r="E83"/>
  <c r="E73"/>
  <c r="E10"/>
  <c r="E78"/>
  <c r="E74"/>
  <c r="E52"/>
  <c r="E85"/>
  <c r="E40"/>
  <c r="E42"/>
  <c r="E28"/>
  <c r="E38"/>
  <c r="E76"/>
  <c r="E72"/>
  <c r="E29"/>
  <c r="E75"/>
  <c r="E20"/>
  <c r="E9"/>
  <c r="E32"/>
  <c r="E16"/>
  <c r="E50"/>
  <c r="E70"/>
  <c r="E58"/>
  <c r="E55"/>
  <c r="E60"/>
  <c r="E66"/>
  <c r="E48"/>
  <c r="E49"/>
  <c r="E62"/>
  <c r="E44"/>
  <c r="E17"/>
  <c r="E21"/>
  <c r="E34"/>
  <c r="E22"/>
  <c r="E88"/>
  <c r="E65"/>
  <c r="L5" i="1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K5" l="1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4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4"/>
</calcChain>
</file>

<file path=xl/sharedStrings.xml><?xml version="1.0" encoding="utf-8"?>
<sst xmlns="http://schemas.openxmlformats.org/spreadsheetml/2006/main" count="864" uniqueCount="142">
  <si>
    <t>РОССИЙСКАЯ ФЕДЕРАЦИЯ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</si>
  <si>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</si>
  <si>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</si>
  <si>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</si>
  <si>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</si>
  <si>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</si>
  <si>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</si>
  <si>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</si>
  <si>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</si>
  <si>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</si>
  <si>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</si>
  <si>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</si>
  <si>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</si>
  <si>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</si>
  <si>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</si>
  <si>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</si>
  <si>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</si>
  <si>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</si>
  <si>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</si>
  <si>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Республика Карелия</t>
  </si>
  <si>
    <t>Республика Коми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</si>
  <si>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</si>
  <si>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</si>
  <si>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</si>
  <si>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</si>
  <si>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</si>
  <si>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</si>
  <si>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</si>
  <si>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Республика Адыгея (Адыгея)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</si>
  <si>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</si>
  <si>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</si>
  <si>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</si>
  <si>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</si>
  <si>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</si>
  <si>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</si>
  <si>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</si>
  <si>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</si>
  <si>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</si>
  <si>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</si>
  <si>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</si>
  <si>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 - Алания</t>
  </si>
  <si>
    <t>Чеченская Республика</t>
  </si>
  <si>
    <t>Ставропольский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</si>
  <si>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</si>
  <si>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</si>
  <si>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</si>
  <si>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</si>
  <si>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</si>
  <si>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</si>
  <si>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</si>
  <si>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</si>
  <si>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</si>
  <si>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</si>
  <si>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</si>
  <si>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</si>
  <si>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</si>
  <si>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</si>
  <si>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</si>
  <si>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</si>
  <si>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</si>
  <si>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</si>
  <si>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</si>
  <si>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</si>
  <si>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</si>
  <si>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</si>
  <si>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</si>
  <si>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</si>
  <si>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</si>
  <si>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</si>
  <si>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</si>
  <si>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</si>
  <si>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</si>
  <si>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</si>
  <si>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</si>
  <si>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</si>
  <si>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</si>
  <si>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</si>
  <si>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</si>
  <si>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</si>
  <si>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</si>
  <si>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</si>
  <si>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</si>
  <si>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 xml:space="preserve">Ипотечные кредиты, предоставленные физическим лицам  </t>
  </si>
  <si>
    <t>Ненецкий автономный округ</t>
  </si>
  <si>
    <t xml:space="preserve">Архангельская область </t>
  </si>
  <si>
    <t>Ханты-Мансийский автономный округ - Югра</t>
  </si>
  <si>
    <t>Ямало-Ненецкий автономный округ</t>
  </si>
  <si>
    <t>Субъект РФ</t>
  </si>
  <si>
    <t>Динамика по объему ИЖК за год, %</t>
  </si>
  <si>
    <t xml:space="preserve">Рейтинг по количеству выданных физическим лицам ипотечных кредитов </t>
  </si>
  <si>
    <t xml:space="preserve">Рейтинг по объему выданных физическим лицам ипотечных кредитов </t>
  </si>
  <si>
    <t>№ п/п</t>
  </si>
  <si>
    <t xml:space="preserve">Рейтинг по средневзвешенным ставкам ипотечных кредитов </t>
  </si>
  <si>
    <t xml:space="preserve">Рейтинг по динамике роста объема выданных физическим лицам ипотечных кредитов </t>
  </si>
  <si>
    <t xml:space="preserve">Рейтинг по снижению ставки ипотечных кредитов </t>
  </si>
  <si>
    <t>Динамика по средневзв.  ставке ИЖК за год, %</t>
  </si>
  <si>
    <t>Количество, ед.</t>
  </si>
  <si>
    <t>Объем, млн.руб</t>
  </si>
  <si>
    <t>Средневзв.  ставка,%</t>
  </si>
  <si>
    <t>количеству, ед.</t>
  </si>
  <si>
    <t>объему, %</t>
  </si>
  <si>
    <t>ставке</t>
  </si>
  <si>
    <t>количеству, %.</t>
  </si>
  <si>
    <t>Динамика за год  по…</t>
  </si>
  <si>
    <t>Количество выданных кредитов, ед.</t>
  </si>
  <si>
    <t>на 01.01.2019 года</t>
  </si>
  <si>
    <t>на 01.01.2018 года</t>
  </si>
  <si>
    <t>Кол-во ИЖК на 01.11.2019 г, ед.</t>
  </si>
  <si>
    <t>Объем ИЖК на 01.01.2019 г, млн.руб.</t>
  </si>
  <si>
    <t>Средневзв.  ставка ИЖК на 01.01.2019 г , %</t>
  </si>
  <si>
    <t>Ипотеку в регионе взял каждый…..</t>
  </si>
  <si>
    <t>Место в рейтинге по количеству кредитов по отношению к жителям</t>
  </si>
  <si>
    <t>Чукотский авт.округ</t>
  </si>
  <si>
    <t>Архангельская область</t>
  </si>
  <si>
    <t>Ненецкий авт.округ</t>
  </si>
  <si>
    <t>Ямало-Ненецкий авт.округ</t>
  </si>
  <si>
    <t>Ханты-Мансийский авт.округ-Югра</t>
  </si>
  <si>
    <t>Республика Адыгея</t>
  </si>
  <si>
    <t>Российская Федерация</t>
  </si>
  <si>
    <t>Чувашская Республика</t>
  </si>
  <si>
    <t>Республика Татарстан</t>
  </si>
  <si>
    <t>объему, млн руб.</t>
  </si>
  <si>
    <t>Население в возрасте от 21 до 75 лет, чел</t>
  </si>
  <si>
    <t>Средний размер кредита 2018</t>
  </si>
  <si>
    <t>Средний размер кредита 2017</t>
  </si>
  <si>
    <t>Рост размера кредита,%%</t>
  </si>
  <si>
    <t>Рост размера кредита, %</t>
  </si>
  <si>
    <t>Размер кредита вырос сильнее всего</t>
  </si>
  <si>
    <t>Размер кредита вырос меньше всего</t>
  </si>
  <si>
    <t>Рост</t>
  </si>
  <si>
    <t>ГОД</t>
  </si>
  <si>
    <t xml:space="preserve">Количество ипотечныых кредитов, выданных в персчете на кредитоспособное население  </t>
  </si>
  <si>
    <t xml:space="preserve"> </t>
  </si>
  <si>
    <t>Регионы с неблагоприятной ситуацией в жилищной сфере</t>
  </si>
  <si>
    <t>Регионы с благоприятной ситуацией в жилищной сфере</t>
  </si>
  <si>
    <t>Место в рейтинге по ветхому фонду</t>
  </si>
  <si>
    <t>НЕ соответствие объемов ветхого фонда и динамики развития ипотечного рынка</t>
  </si>
  <si>
    <t>Баллы, характеризующие развитие жилищного рынка</t>
  </si>
  <si>
    <t>Средний размер кредита 2017 год, руб.</t>
  </si>
  <si>
    <t>Средний размер кредита 2018 год, руб.</t>
  </si>
  <si>
    <t>Место в рейтинге по количеству кредитов в соотношении с численностю жителей</t>
  </si>
  <si>
    <t>Доля от количества кредитов в 2018</t>
  </si>
</sst>
</file>

<file path=xl/styles.xml><?xml version="1.0" encoding="utf-8"?>
<styleSheet xmlns="http://schemas.openxmlformats.org/spreadsheetml/2006/main">
  <numFmts count="3">
    <numFmt numFmtId="164" formatCode="#\ ##0"/>
    <numFmt numFmtId="165" formatCode="#\ ##0.####"/>
    <numFmt numFmtId="166" formatCode="0.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NumberFormat="1" applyFont="1"/>
    <xf numFmtId="0" fontId="0" fillId="0" borderId="0" xfId="0" applyFont="1"/>
    <xf numFmtId="0" fontId="2" fillId="0" borderId="1" xfId="0" applyFont="1" applyBorder="1"/>
    <xf numFmtId="0" fontId="3" fillId="0" borderId="1" xfId="0" applyFont="1" applyBorder="1"/>
    <xf numFmtId="164" fontId="3" fillId="4" borderId="1" xfId="0" applyNumberFormat="1" applyFont="1" applyFill="1" applyBorder="1"/>
    <xf numFmtId="0" fontId="2" fillId="0" borderId="0" xfId="0" applyFont="1"/>
    <xf numFmtId="0" fontId="2" fillId="0" borderId="1" xfId="0" applyFont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9" fontId="2" fillId="3" borderId="1" xfId="1" applyFont="1" applyFill="1" applyBorder="1" applyAlignment="1">
      <alignment horizontal="center" vertical="center"/>
    </xf>
    <xf numFmtId="9" fontId="2" fillId="3" borderId="1" xfId="1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4" fontId="3" fillId="7" borderId="1" xfId="0" applyNumberFormat="1" applyFont="1" applyFill="1" applyBorder="1" applyAlignment="1">
      <alignment horizontal="center" vertical="center"/>
    </xf>
    <xf numFmtId="9" fontId="2" fillId="7" borderId="1" xfId="1" applyFont="1" applyFill="1" applyBorder="1" applyAlignment="1">
      <alignment horizontal="center" vertical="center"/>
    </xf>
    <xf numFmtId="9" fontId="2" fillId="7" borderId="1" xfId="1" applyNumberFormat="1" applyFont="1" applyFill="1" applyBorder="1" applyAlignment="1">
      <alignment horizontal="center" vertical="center"/>
    </xf>
    <xf numFmtId="0" fontId="3" fillId="7" borderId="1" xfId="0" applyFont="1" applyFill="1" applyBorder="1"/>
    <xf numFmtId="0" fontId="2" fillId="5" borderId="1" xfId="0" applyNumberFormat="1" applyFon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horizontal="center" vertical="center" wrapText="1"/>
    </xf>
    <xf numFmtId="165" fontId="2" fillId="5" borderId="1" xfId="0" applyNumberFormat="1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165" fontId="2" fillId="6" borderId="1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165" fontId="3" fillId="5" borderId="1" xfId="0" applyNumberFormat="1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165" fontId="3" fillId="6" borderId="1" xfId="0" applyNumberFormat="1" applyFont="1" applyFill="1" applyBorder="1" applyAlignment="1">
      <alignment horizontal="center" vertical="center"/>
    </xf>
    <xf numFmtId="165" fontId="3" fillId="7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3" fontId="2" fillId="5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0" borderId="0" xfId="0" applyNumberFormat="1" applyFont="1" applyFill="1"/>
    <xf numFmtId="0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3" fontId="3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0" fillId="4" borderId="0" xfId="0" applyFont="1" applyFill="1" applyAlignment="1">
      <alignment horizontal="center" vertical="center"/>
    </xf>
    <xf numFmtId="9" fontId="2" fillId="3" borderId="1" xfId="1" applyFont="1" applyFill="1" applyBorder="1" applyAlignment="1">
      <alignment horizontal="center" vertical="center" wrapText="1"/>
    </xf>
    <xf numFmtId="3" fontId="2" fillId="4" borderId="1" xfId="0" applyNumberFormat="1" applyFont="1" applyFill="1" applyBorder="1"/>
    <xf numFmtId="164" fontId="2" fillId="7" borderId="1" xfId="0" applyNumberFormat="1" applyFont="1" applyFill="1" applyBorder="1" applyAlignment="1">
      <alignment horizontal="center" vertical="center"/>
    </xf>
    <xf numFmtId="2" fontId="2" fillId="7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3" fillId="4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3" fontId="2" fillId="6" borderId="1" xfId="0" applyNumberFormat="1" applyFont="1" applyFill="1" applyBorder="1" applyAlignment="1">
      <alignment horizontal="center" vertical="center"/>
    </xf>
    <xf numFmtId="4" fontId="2" fillId="6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0" fillId="7" borderId="0" xfId="0" applyFill="1" applyBorder="1"/>
    <xf numFmtId="0" fontId="3" fillId="0" borderId="0" xfId="0" applyFont="1" applyFill="1" applyBorder="1"/>
    <xf numFmtId="0" fontId="0" fillId="8" borderId="0" xfId="0" applyFill="1" applyBorder="1"/>
    <xf numFmtId="3" fontId="2" fillId="7" borderId="1" xfId="0" applyNumberFormat="1" applyFont="1" applyFill="1" applyBorder="1" applyAlignment="1">
      <alignment horizontal="center" vertical="center"/>
    </xf>
    <xf numFmtId="4" fontId="2" fillId="7" borderId="1" xfId="0" applyNumberFormat="1" applyFont="1" applyFill="1" applyBorder="1" applyAlignment="1">
      <alignment horizontal="center" vertical="center"/>
    </xf>
    <xf numFmtId="4" fontId="2" fillId="8" borderId="1" xfId="0" applyNumberFormat="1" applyFont="1" applyFill="1" applyBorder="1" applyAlignment="1">
      <alignment horizontal="center" vertical="center"/>
    </xf>
    <xf numFmtId="3" fontId="2" fillId="8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0" fillId="4" borderId="0" xfId="0" applyFill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9" fontId="3" fillId="4" borderId="1" xfId="1" applyFont="1" applyFill="1" applyBorder="1" applyAlignment="1">
      <alignment horizontal="center" vertical="center"/>
    </xf>
    <xf numFmtId="9" fontId="2" fillId="4" borderId="1" xfId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/>
    </xf>
    <xf numFmtId="0" fontId="2" fillId="6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4" borderId="7" xfId="0" applyNumberFormat="1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2" fillId="4" borderId="0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6" xfId="0" applyBorder="1" applyAlignment="1">
      <alignment wrapText="1"/>
    </xf>
    <xf numFmtId="0" fontId="7" fillId="9" borderId="2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vertical="center" wrapText="1"/>
    </xf>
    <xf numFmtId="0" fontId="6" fillId="9" borderId="4" xfId="0" applyFont="1" applyFill="1" applyBorder="1" applyAlignment="1">
      <alignment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workbookViewId="0">
      <selection activeCell="E4" sqref="E4"/>
    </sheetView>
  </sheetViews>
  <sheetFormatPr defaultRowHeight="15"/>
  <cols>
    <col min="1" max="1" width="27.7109375" style="2" customWidth="1"/>
    <col min="2" max="2" width="11.5703125" style="36" customWidth="1"/>
    <col min="3" max="3" width="10.28515625" style="36" customWidth="1"/>
    <col min="4" max="4" width="13.28515625" style="36" customWidth="1"/>
    <col min="5" max="6" width="11" style="42" customWidth="1"/>
    <col min="7" max="7" width="14.42578125" style="42" customWidth="1"/>
    <col min="8" max="8" width="14.7109375" style="9" customWidth="1"/>
    <col min="9" max="9" width="13.42578125" style="9" customWidth="1"/>
    <col min="10" max="10" width="11.140625" style="9" customWidth="1"/>
    <col min="11" max="11" width="9.5703125" style="9" customWidth="1"/>
    <col min="12" max="12" width="11.140625" style="9" customWidth="1"/>
    <col min="13" max="13" width="14.7109375" style="2" customWidth="1"/>
    <col min="14" max="14" width="16.28515625" style="2" customWidth="1"/>
    <col min="15" max="15" width="18.5703125" style="2" customWidth="1"/>
    <col min="16" max="16384" width="9.140625" style="2"/>
  </cols>
  <sheetData>
    <row r="1" spans="1:15">
      <c r="A1" s="1" t="s">
        <v>82</v>
      </c>
      <c r="B1" s="33"/>
      <c r="C1" s="33"/>
      <c r="D1" s="33"/>
    </row>
    <row r="2" spans="1:15" ht="15.75" customHeight="1">
      <c r="A2" s="95" t="s">
        <v>87</v>
      </c>
      <c r="B2" s="97" t="s">
        <v>105</v>
      </c>
      <c r="C2" s="98"/>
      <c r="D2" s="99"/>
      <c r="E2" s="101" t="s">
        <v>106</v>
      </c>
      <c r="F2" s="102"/>
      <c r="G2" s="103"/>
      <c r="H2" s="100" t="s">
        <v>103</v>
      </c>
      <c r="I2" s="100"/>
      <c r="J2" s="100"/>
      <c r="K2" s="100"/>
      <c r="L2" s="100"/>
      <c r="M2" s="93" t="s">
        <v>124</v>
      </c>
      <c r="N2" s="93" t="s">
        <v>123</v>
      </c>
      <c r="O2" s="93" t="s">
        <v>125</v>
      </c>
    </row>
    <row r="3" spans="1:15" ht="30">
      <c r="A3" s="96"/>
      <c r="B3" s="20" t="s">
        <v>96</v>
      </c>
      <c r="C3" s="20" t="s">
        <v>97</v>
      </c>
      <c r="D3" s="20" t="s">
        <v>98</v>
      </c>
      <c r="E3" s="21" t="s">
        <v>96</v>
      </c>
      <c r="F3" s="21" t="s">
        <v>97</v>
      </c>
      <c r="G3" s="21" t="s">
        <v>98</v>
      </c>
      <c r="H3" s="10" t="s">
        <v>99</v>
      </c>
      <c r="I3" s="43" t="s">
        <v>102</v>
      </c>
      <c r="J3" s="10" t="s">
        <v>121</v>
      </c>
      <c r="K3" s="11" t="s">
        <v>100</v>
      </c>
      <c r="L3" s="10" t="s">
        <v>101</v>
      </c>
      <c r="M3" s="94"/>
      <c r="N3" s="94"/>
      <c r="O3" s="94"/>
    </row>
    <row r="4" spans="1:15" ht="30">
      <c r="A4" s="30" t="s">
        <v>0</v>
      </c>
      <c r="B4" s="31">
        <v>1471809</v>
      </c>
      <c r="C4" s="31">
        <v>3012702</v>
      </c>
      <c r="D4" s="22">
        <v>9.56</v>
      </c>
      <c r="E4" s="23">
        <v>1086940</v>
      </c>
      <c r="F4" s="23">
        <v>2021402</v>
      </c>
      <c r="G4" s="24">
        <v>10.64</v>
      </c>
      <c r="H4" s="12">
        <f t="shared" ref="H4:H35" si="0">B4-E4</f>
        <v>384869</v>
      </c>
      <c r="I4" s="13">
        <f t="shared" ref="I4:I35" si="1">(B4/E4)-1</f>
        <v>0.35408486208990375</v>
      </c>
      <c r="J4" s="12">
        <f>C4-F4</f>
        <v>991300</v>
      </c>
      <c r="K4" s="14">
        <f>(C4/F4)-1</f>
        <v>0.49040220599366191</v>
      </c>
      <c r="L4" s="15">
        <f>D4-G4</f>
        <v>-1.08</v>
      </c>
      <c r="M4" s="23">
        <f>F4*1000000/E4</f>
        <v>1859718.1077152372</v>
      </c>
      <c r="N4" s="67">
        <f>C4*1000000/B4</f>
        <v>2046938.1556981918</v>
      </c>
      <c r="O4" s="68">
        <f>(N4/M4-1)*100</f>
        <v>10.067119699821836</v>
      </c>
    </row>
    <row r="5" spans="1:15">
      <c r="A5" s="4" t="s">
        <v>1</v>
      </c>
      <c r="B5" s="25">
        <v>11940</v>
      </c>
      <c r="C5" s="25">
        <v>20928</v>
      </c>
      <c r="D5" s="26">
        <v>9.52</v>
      </c>
      <c r="E5" s="27">
        <v>8542</v>
      </c>
      <c r="F5" s="27">
        <v>13838</v>
      </c>
      <c r="G5" s="28">
        <v>10.6</v>
      </c>
      <c r="H5" s="12">
        <f>B5-E5</f>
        <v>3398</v>
      </c>
      <c r="I5" s="13">
        <f>(B5/E5)-1</f>
        <v>0.39779911027862336</v>
      </c>
      <c r="J5" s="12">
        <f t="shared" ref="J5:J35" si="2">C5-F5</f>
        <v>7090</v>
      </c>
      <c r="K5" s="14">
        <f t="shared" ref="K5:K35" si="3">(C5/F5)-1</f>
        <v>0.51235727706315948</v>
      </c>
      <c r="L5" s="15">
        <f t="shared" ref="L5:L35" si="4">D5-G5</f>
        <v>-1.08</v>
      </c>
      <c r="M5" s="23">
        <f t="shared" ref="M5:M68" si="5">F5*1000000/E5</f>
        <v>1619995.3172559119</v>
      </c>
      <c r="N5" s="67">
        <f t="shared" ref="N5:N68" si="6">C5*1000000/B5</f>
        <v>1752763.8190954775</v>
      </c>
      <c r="O5" s="68">
        <f t="shared" ref="O5:O68" si="7">(N5/M5-1)*100</f>
        <v>8.1956102233962334</v>
      </c>
    </row>
    <row r="6" spans="1:15">
      <c r="A6" s="4" t="s">
        <v>2</v>
      </c>
      <c r="B6" s="25">
        <v>10697</v>
      </c>
      <c r="C6" s="25">
        <v>17499</v>
      </c>
      <c r="D6" s="26">
        <v>9.49</v>
      </c>
      <c r="E6" s="27">
        <v>7949</v>
      </c>
      <c r="F6" s="27">
        <v>11552</v>
      </c>
      <c r="G6" s="28">
        <v>10.54</v>
      </c>
      <c r="H6" s="12">
        <f t="shared" si="0"/>
        <v>2748</v>
      </c>
      <c r="I6" s="13">
        <f t="shared" si="1"/>
        <v>0.34570386212102155</v>
      </c>
      <c r="J6" s="12">
        <f t="shared" si="2"/>
        <v>5947</v>
      </c>
      <c r="K6" s="14">
        <f t="shared" si="3"/>
        <v>0.51480263157894735</v>
      </c>
      <c r="L6" s="15">
        <f t="shared" si="4"/>
        <v>-1.0499999999999989</v>
      </c>
      <c r="M6" s="23">
        <f t="shared" si="5"/>
        <v>1453264.5615800729</v>
      </c>
      <c r="N6" s="67">
        <f t="shared" si="6"/>
        <v>1635879.2184724689</v>
      </c>
      <c r="O6" s="68">
        <f t="shared" si="7"/>
        <v>12.565823300187473</v>
      </c>
    </row>
    <row r="7" spans="1:15">
      <c r="A7" s="4" t="s">
        <v>3</v>
      </c>
      <c r="B7" s="25">
        <v>12883</v>
      </c>
      <c r="C7" s="25">
        <v>22109</v>
      </c>
      <c r="D7" s="26">
        <v>9.5399999999999991</v>
      </c>
      <c r="E7" s="27">
        <v>9643</v>
      </c>
      <c r="F7" s="27">
        <v>15149</v>
      </c>
      <c r="G7" s="28">
        <v>10.66</v>
      </c>
      <c r="H7" s="12">
        <f t="shared" si="0"/>
        <v>3240</v>
      </c>
      <c r="I7" s="13">
        <f t="shared" si="1"/>
        <v>0.33599502229596601</v>
      </c>
      <c r="J7" s="12">
        <f t="shared" si="2"/>
        <v>6960</v>
      </c>
      <c r="K7" s="14">
        <f t="shared" si="3"/>
        <v>0.45943626642022584</v>
      </c>
      <c r="L7" s="15">
        <f t="shared" si="4"/>
        <v>-1.120000000000001</v>
      </c>
      <c r="M7" s="23">
        <f t="shared" si="5"/>
        <v>1570984.1335683917</v>
      </c>
      <c r="N7" s="67">
        <f t="shared" si="6"/>
        <v>1716137.5456027323</v>
      </c>
      <c r="O7" s="68">
        <f t="shared" si="7"/>
        <v>9.2396485064832454</v>
      </c>
    </row>
    <row r="8" spans="1:15">
      <c r="A8" s="4" t="s">
        <v>4</v>
      </c>
      <c r="B8" s="25">
        <v>22921</v>
      </c>
      <c r="C8" s="25">
        <v>37891</v>
      </c>
      <c r="D8" s="26">
        <v>9.5399999999999991</v>
      </c>
      <c r="E8" s="27">
        <v>16511</v>
      </c>
      <c r="F8" s="27">
        <v>25136</v>
      </c>
      <c r="G8" s="28">
        <v>10.6</v>
      </c>
      <c r="H8" s="12">
        <f t="shared" si="0"/>
        <v>6410</v>
      </c>
      <c r="I8" s="13">
        <f t="shared" si="1"/>
        <v>0.38822603113076126</v>
      </c>
      <c r="J8" s="12">
        <f t="shared" si="2"/>
        <v>12755</v>
      </c>
      <c r="K8" s="14">
        <f t="shared" si="3"/>
        <v>0.50743952896244426</v>
      </c>
      <c r="L8" s="15">
        <f t="shared" si="4"/>
        <v>-1.0600000000000005</v>
      </c>
      <c r="M8" s="23">
        <f t="shared" si="5"/>
        <v>1522379.0200472411</v>
      </c>
      <c r="N8" s="67">
        <f t="shared" si="6"/>
        <v>1653112.8659308059</v>
      </c>
      <c r="O8" s="68">
        <f t="shared" si="7"/>
        <v>8.5874702792152249</v>
      </c>
    </row>
    <row r="9" spans="1:15">
      <c r="A9" s="4" t="s">
        <v>5</v>
      </c>
      <c r="B9" s="25">
        <v>8146</v>
      </c>
      <c r="C9" s="25">
        <v>13296</v>
      </c>
      <c r="D9" s="26">
        <v>9.58</v>
      </c>
      <c r="E9" s="27">
        <v>6367</v>
      </c>
      <c r="F9" s="27">
        <v>9087</v>
      </c>
      <c r="G9" s="28">
        <v>10.77</v>
      </c>
      <c r="H9" s="12">
        <f t="shared" si="0"/>
        <v>1779</v>
      </c>
      <c r="I9" s="13">
        <f t="shared" si="1"/>
        <v>0.27940945500235581</v>
      </c>
      <c r="J9" s="12">
        <f t="shared" si="2"/>
        <v>4209</v>
      </c>
      <c r="K9" s="14">
        <f t="shared" si="3"/>
        <v>0.46318917134367776</v>
      </c>
      <c r="L9" s="15">
        <f t="shared" si="4"/>
        <v>-1.1899999999999995</v>
      </c>
      <c r="M9" s="23">
        <f t="shared" si="5"/>
        <v>1427202.7642531805</v>
      </c>
      <c r="N9" s="67">
        <f t="shared" si="6"/>
        <v>1632212.1286520993</v>
      </c>
      <c r="O9" s="68">
        <f t="shared" si="7"/>
        <v>14.364417553955278</v>
      </c>
    </row>
    <row r="10" spans="1:15">
      <c r="A10" s="4" t="s">
        <v>6</v>
      </c>
      <c r="B10" s="25">
        <v>12089</v>
      </c>
      <c r="C10" s="25">
        <v>24793</v>
      </c>
      <c r="D10" s="26">
        <v>9.49</v>
      </c>
      <c r="E10" s="27">
        <v>8668</v>
      </c>
      <c r="F10" s="27">
        <v>16415</v>
      </c>
      <c r="G10" s="28">
        <v>10.53</v>
      </c>
      <c r="H10" s="12">
        <f t="shared" si="0"/>
        <v>3421</v>
      </c>
      <c r="I10" s="13">
        <f t="shared" si="1"/>
        <v>0.39467005076142136</v>
      </c>
      <c r="J10" s="12">
        <f t="shared" si="2"/>
        <v>8378</v>
      </c>
      <c r="K10" s="14">
        <f t="shared" si="3"/>
        <v>0.51038684130368561</v>
      </c>
      <c r="L10" s="15">
        <f t="shared" si="4"/>
        <v>-1.0399999999999991</v>
      </c>
      <c r="M10" s="23">
        <f t="shared" si="5"/>
        <v>1893747.1158283341</v>
      </c>
      <c r="N10" s="67">
        <f t="shared" si="6"/>
        <v>2050872.6941847962</v>
      </c>
      <c r="O10" s="68">
        <f t="shared" si="7"/>
        <v>8.2970728796455173</v>
      </c>
    </row>
    <row r="11" spans="1:15">
      <c r="A11" s="4" t="s">
        <v>7</v>
      </c>
      <c r="B11" s="25">
        <v>6485</v>
      </c>
      <c r="C11" s="25">
        <v>9676</v>
      </c>
      <c r="D11" s="26">
        <v>9.48</v>
      </c>
      <c r="E11" s="27">
        <v>4987</v>
      </c>
      <c r="F11" s="27">
        <v>6642</v>
      </c>
      <c r="G11" s="28">
        <v>10.58</v>
      </c>
      <c r="H11" s="12">
        <f t="shared" si="0"/>
        <v>1498</v>
      </c>
      <c r="I11" s="13">
        <f t="shared" si="1"/>
        <v>0.30038099057549639</v>
      </c>
      <c r="J11" s="12">
        <f t="shared" si="2"/>
        <v>3034</v>
      </c>
      <c r="K11" s="14">
        <f t="shared" si="3"/>
        <v>0.45679012345679015</v>
      </c>
      <c r="L11" s="15">
        <f t="shared" si="4"/>
        <v>-1.0999999999999996</v>
      </c>
      <c r="M11" s="23">
        <f t="shared" si="5"/>
        <v>1331862.8433928213</v>
      </c>
      <c r="N11" s="67">
        <f t="shared" si="6"/>
        <v>1492058.596761758</v>
      </c>
      <c r="O11" s="68">
        <f t="shared" si="7"/>
        <v>12.027946733677929</v>
      </c>
    </row>
    <row r="12" spans="1:15">
      <c r="A12" s="4" t="s">
        <v>8</v>
      </c>
      <c r="B12" s="25">
        <v>10582</v>
      </c>
      <c r="C12" s="25">
        <v>17007</v>
      </c>
      <c r="D12" s="26">
        <v>9.48</v>
      </c>
      <c r="E12" s="27">
        <v>7934</v>
      </c>
      <c r="F12" s="27">
        <v>11225</v>
      </c>
      <c r="G12" s="28">
        <v>10.6</v>
      </c>
      <c r="H12" s="12">
        <f t="shared" si="0"/>
        <v>2648</v>
      </c>
      <c r="I12" s="13">
        <f t="shared" si="1"/>
        <v>0.33375346609528611</v>
      </c>
      <c r="J12" s="12">
        <f t="shared" si="2"/>
        <v>5782</v>
      </c>
      <c r="K12" s="14">
        <f t="shared" si="3"/>
        <v>0.51510022271714928</v>
      </c>
      <c r="L12" s="15">
        <f t="shared" si="4"/>
        <v>-1.1199999999999992</v>
      </c>
      <c r="M12" s="23">
        <f t="shared" si="5"/>
        <v>1414797.0758759768</v>
      </c>
      <c r="N12" s="67">
        <f t="shared" si="6"/>
        <v>1607163.1071631073</v>
      </c>
      <c r="O12" s="68">
        <f t="shared" si="7"/>
        <v>13.596722425230222</v>
      </c>
    </row>
    <row r="13" spans="1:15">
      <c r="A13" s="4" t="s">
        <v>9</v>
      </c>
      <c r="B13" s="25">
        <v>9908</v>
      </c>
      <c r="C13" s="25">
        <v>16371</v>
      </c>
      <c r="D13" s="26">
        <v>9.5399999999999991</v>
      </c>
      <c r="E13" s="27">
        <v>7411</v>
      </c>
      <c r="F13" s="27">
        <v>11099</v>
      </c>
      <c r="G13" s="28">
        <v>10.63</v>
      </c>
      <c r="H13" s="12">
        <f t="shared" si="0"/>
        <v>2497</v>
      </c>
      <c r="I13" s="13">
        <f t="shared" si="1"/>
        <v>0.33693158817973279</v>
      </c>
      <c r="J13" s="12">
        <f t="shared" si="2"/>
        <v>5272</v>
      </c>
      <c r="K13" s="14">
        <f t="shared" si="3"/>
        <v>0.47499774754482393</v>
      </c>
      <c r="L13" s="15">
        <f t="shared" si="4"/>
        <v>-1.0900000000000016</v>
      </c>
      <c r="M13" s="23">
        <f t="shared" si="5"/>
        <v>1497638.6452570504</v>
      </c>
      <c r="N13" s="67">
        <f t="shared" si="6"/>
        <v>1652301.170771094</v>
      </c>
      <c r="O13" s="68">
        <f t="shared" si="7"/>
        <v>10.327092319889886</v>
      </c>
    </row>
    <row r="14" spans="1:15">
      <c r="A14" s="19" t="s">
        <v>10</v>
      </c>
      <c r="B14" s="16">
        <v>82048</v>
      </c>
      <c r="C14" s="16">
        <v>252656</v>
      </c>
      <c r="D14" s="26">
        <v>9.5399999999999991</v>
      </c>
      <c r="E14" s="27">
        <v>56646</v>
      </c>
      <c r="F14" s="27">
        <v>159519</v>
      </c>
      <c r="G14" s="28">
        <v>10.58</v>
      </c>
      <c r="H14" s="45">
        <f t="shared" si="0"/>
        <v>25402</v>
      </c>
      <c r="I14" s="13">
        <f t="shared" si="1"/>
        <v>0.44843413480210437</v>
      </c>
      <c r="J14" s="45">
        <f t="shared" si="2"/>
        <v>93137</v>
      </c>
      <c r="K14" s="14">
        <f t="shared" si="3"/>
        <v>0.58386148358502754</v>
      </c>
      <c r="L14" s="15">
        <f t="shared" si="4"/>
        <v>-1.0400000000000009</v>
      </c>
      <c r="M14" s="23">
        <f t="shared" si="5"/>
        <v>2816068.2131130178</v>
      </c>
      <c r="N14" s="75">
        <f t="shared" si="6"/>
        <v>3079368.1747269891</v>
      </c>
      <c r="O14" s="68">
        <f t="shared" si="7"/>
        <v>9.3499141955409861</v>
      </c>
    </row>
    <row r="15" spans="1:15">
      <c r="A15" s="4" t="s">
        <v>11</v>
      </c>
      <c r="B15" s="25">
        <v>8011</v>
      </c>
      <c r="C15" s="25">
        <v>13157</v>
      </c>
      <c r="D15" s="26">
        <v>9.48</v>
      </c>
      <c r="E15" s="27">
        <v>6158</v>
      </c>
      <c r="F15" s="27">
        <v>9269</v>
      </c>
      <c r="G15" s="28">
        <v>10.57</v>
      </c>
      <c r="H15" s="12">
        <f t="shared" si="0"/>
        <v>1853</v>
      </c>
      <c r="I15" s="13">
        <f t="shared" si="1"/>
        <v>0.30090938616433904</v>
      </c>
      <c r="J15" s="12">
        <f t="shared" si="2"/>
        <v>3888</v>
      </c>
      <c r="K15" s="14">
        <f t="shared" si="3"/>
        <v>0.41946272521307582</v>
      </c>
      <c r="L15" s="15">
        <f t="shared" si="4"/>
        <v>-1.0899999999999999</v>
      </c>
      <c r="M15" s="23">
        <f t="shared" si="5"/>
        <v>1505196.4923676518</v>
      </c>
      <c r="N15" s="67">
        <f t="shared" si="6"/>
        <v>1642366.7457246287</v>
      </c>
      <c r="O15" s="68">
        <f t="shared" si="7"/>
        <v>9.1131127432545469</v>
      </c>
    </row>
    <row r="16" spans="1:15">
      <c r="A16" s="4" t="s">
        <v>12</v>
      </c>
      <c r="B16" s="25">
        <v>12836</v>
      </c>
      <c r="C16" s="25">
        <v>22382</v>
      </c>
      <c r="D16" s="26">
        <v>9.5</v>
      </c>
      <c r="E16" s="27">
        <v>9786</v>
      </c>
      <c r="F16" s="27">
        <v>15374</v>
      </c>
      <c r="G16" s="28">
        <v>10.57</v>
      </c>
      <c r="H16" s="12">
        <f t="shared" si="0"/>
        <v>3050</v>
      </c>
      <c r="I16" s="13">
        <f t="shared" si="1"/>
        <v>0.31166973227059058</v>
      </c>
      <c r="J16" s="12">
        <f t="shared" si="2"/>
        <v>7008</v>
      </c>
      <c r="K16" s="14">
        <f t="shared" si="3"/>
        <v>0.4558345258228178</v>
      </c>
      <c r="L16" s="15">
        <f t="shared" si="4"/>
        <v>-1.0700000000000003</v>
      </c>
      <c r="M16" s="23">
        <f t="shared" si="5"/>
        <v>1571019.8242387082</v>
      </c>
      <c r="N16" s="67">
        <f t="shared" si="6"/>
        <v>1743689.6229354939</v>
      </c>
      <c r="O16" s="68">
        <f t="shared" si="7"/>
        <v>10.990936971814392</v>
      </c>
    </row>
    <row r="17" spans="1:15">
      <c r="A17" s="4" t="s">
        <v>13</v>
      </c>
      <c r="B17" s="25">
        <v>8658</v>
      </c>
      <c r="C17" s="25">
        <v>15352</v>
      </c>
      <c r="D17" s="26">
        <v>9.49</v>
      </c>
      <c r="E17" s="27">
        <v>6425</v>
      </c>
      <c r="F17" s="27">
        <v>10696</v>
      </c>
      <c r="G17" s="28">
        <v>10.59</v>
      </c>
      <c r="H17" s="12">
        <f t="shared" si="0"/>
        <v>2233</v>
      </c>
      <c r="I17" s="13">
        <f t="shared" si="1"/>
        <v>0.34754863813229564</v>
      </c>
      <c r="J17" s="12">
        <f t="shared" si="2"/>
        <v>4656</v>
      </c>
      <c r="K17" s="14">
        <f t="shared" si="3"/>
        <v>0.43530291697830958</v>
      </c>
      <c r="L17" s="15">
        <f t="shared" si="4"/>
        <v>-1.0999999999999996</v>
      </c>
      <c r="M17" s="23">
        <f t="shared" si="5"/>
        <v>1664747.0817120622</v>
      </c>
      <c r="N17" s="67">
        <f t="shared" si="6"/>
        <v>1773157.7731577731</v>
      </c>
      <c r="O17" s="68">
        <f t="shared" si="7"/>
        <v>6.5121418524559882</v>
      </c>
    </row>
    <row r="18" spans="1:15">
      <c r="A18" s="4" t="s">
        <v>14</v>
      </c>
      <c r="B18" s="25">
        <v>8605</v>
      </c>
      <c r="C18" s="25">
        <v>15018</v>
      </c>
      <c r="D18" s="26">
        <v>9.51</v>
      </c>
      <c r="E18" s="27">
        <v>6110</v>
      </c>
      <c r="F18" s="27">
        <v>9625</v>
      </c>
      <c r="G18" s="28">
        <v>10.56</v>
      </c>
      <c r="H18" s="12">
        <f t="shared" si="0"/>
        <v>2495</v>
      </c>
      <c r="I18" s="13">
        <f t="shared" si="1"/>
        <v>0.40834697217675942</v>
      </c>
      <c r="J18" s="12">
        <f t="shared" si="2"/>
        <v>5393</v>
      </c>
      <c r="K18" s="14">
        <f t="shared" si="3"/>
        <v>0.56031168831168832</v>
      </c>
      <c r="L18" s="15">
        <f t="shared" si="4"/>
        <v>-1.0500000000000007</v>
      </c>
      <c r="M18" s="23">
        <f t="shared" si="5"/>
        <v>1575286.4157119477</v>
      </c>
      <c r="N18" s="67">
        <f t="shared" si="6"/>
        <v>1745264.3811737362</v>
      </c>
      <c r="O18" s="68">
        <f t="shared" si="7"/>
        <v>10.790289547756139</v>
      </c>
    </row>
    <row r="19" spans="1:15">
      <c r="A19" s="4" t="s">
        <v>15</v>
      </c>
      <c r="B19" s="25">
        <v>13415</v>
      </c>
      <c r="C19" s="25">
        <v>24995</v>
      </c>
      <c r="D19" s="26">
        <v>9.52</v>
      </c>
      <c r="E19" s="27">
        <v>9479</v>
      </c>
      <c r="F19" s="27">
        <v>16763</v>
      </c>
      <c r="G19" s="28">
        <v>10.57</v>
      </c>
      <c r="H19" s="12">
        <f t="shared" si="0"/>
        <v>3936</v>
      </c>
      <c r="I19" s="13">
        <f t="shared" si="1"/>
        <v>0.41523367443823189</v>
      </c>
      <c r="J19" s="12">
        <f t="shared" si="2"/>
        <v>8232</v>
      </c>
      <c r="K19" s="14">
        <f t="shared" si="3"/>
        <v>0.49108154864880982</v>
      </c>
      <c r="L19" s="15">
        <f t="shared" si="4"/>
        <v>-1.0500000000000007</v>
      </c>
      <c r="M19" s="23">
        <f t="shared" si="5"/>
        <v>1768435.4889756304</v>
      </c>
      <c r="N19" s="67">
        <f t="shared" si="6"/>
        <v>1863212.8214685053</v>
      </c>
      <c r="O19" s="77">
        <f t="shared" si="7"/>
        <v>5.359388741275195</v>
      </c>
    </row>
    <row r="20" spans="1:15">
      <c r="A20" s="4" t="s">
        <v>16</v>
      </c>
      <c r="B20" s="25">
        <v>14422</v>
      </c>
      <c r="C20" s="25">
        <v>27551</v>
      </c>
      <c r="D20" s="26">
        <v>9.52</v>
      </c>
      <c r="E20" s="27">
        <v>10620</v>
      </c>
      <c r="F20" s="27">
        <v>18441</v>
      </c>
      <c r="G20" s="28">
        <v>10.58</v>
      </c>
      <c r="H20" s="12">
        <f t="shared" si="0"/>
        <v>3802</v>
      </c>
      <c r="I20" s="13">
        <f t="shared" si="1"/>
        <v>0.35800376647834264</v>
      </c>
      <c r="J20" s="12">
        <f t="shared" si="2"/>
        <v>9110</v>
      </c>
      <c r="K20" s="14">
        <f t="shared" si="3"/>
        <v>0.49400791714115289</v>
      </c>
      <c r="L20" s="15">
        <f t="shared" si="4"/>
        <v>-1.0600000000000005</v>
      </c>
      <c r="M20" s="23">
        <f t="shared" si="5"/>
        <v>1736440.6779661018</v>
      </c>
      <c r="N20" s="67">
        <f t="shared" si="6"/>
        <v>1910345.3057828317</v>
      </c>
      <c r="O20" s="68">
        <f t="shared" si="7"/>
        <v>10.015005408674549</v>
      </c>
    </row>
    <row r="21" spans="1:15">
      <c r="A21" s="4" t="s">
        <v>17</v>
      </c>
      <c r="B21" s="25">
        <v>11908</v>
      </c>
      <c r="C21" s="25">
        <v>19545</v>
      </c>
      <c r="D21" s="26">
        <v>9.5399999999999991</v>
      </c>
      <c r="E21" s="27">
        <v>9228</v>
      </c>
      <c r="F21" s="27">
        <v>13532</v>
      </c>
      <c r="G21" s="28">
        <v>10.63</v>
      </c>
      <c r="H21" s="12">
        <f t="shared" si="0"/>
        <v>2680</v>
      </c>
      <c r="I21" s="13">
        <f t="shared" si="1"/>
        <v>0.29042045947117479</v>
      </c>
      <c r="J21" s="12">
        <f t="shared" si="2"/>
        <v>6013</v>
      </c>
      <c r="K21" s="14">
        <f t="shared" si="3"/>
        <v>0.44435412355897141</v>
      </c>
      <c r="L21" s="15">
        <f t="shared" si="4"/>
        <v>-1.0900000000000016</v>
      </c>
      <c r="M21" s="23">
        <f t="shared" si="5"/>
        <v>1466406.5886432596</v>
      </c>
      <c r="N21" s="67">
        <f t="shared" si="6"/>
        <v>1641333.5572724219</v>
      </c>
      <c r="O21" s="68">
        <f t="shared" si="7"/>
        <v>11.928954082987797</v>
      </c>
    </row>
    <row r="22" spans="1:15">
      <c r="A22" s="19" t="s">
        <v>18</v>
      </c>
      <c r="B22" s="16">
        <v>88141</v>
      </c>
      <c r="C22" s="16">
        <v>385200</v>
      </c>
      <c r="D22" s="26">
        <v>9.57</v>
      </c>
      <c r="E22" s="27">
        <v>62505</v>
      </c>
      <c r="F22" s="27">
        <v>253688</v>
      </c>
      <c r="G22" s="28">
        <v>10.72</v>
      </c>
      <c r="H22" s="45">
        <f t="shared" si="0"/>
        <v>25636</v>
      </c>
      <c r="I22" s="13">
        <f t="shared" si="1"/>
        <v>0.41014318854491649</v>
      </c>
      <c r="J22" s="45">
        <f t="shared" si="2"/>
        <v>131512</v>
      </c>
      <c r="K22" s="14">
        <f t="shared" si="3"/>
        <v>0.51840055501245619</v>
      </c>
      <c r="L22" s="15">
        <f t="shared" si="4"/>
        <v>-1.1500000000000004</v>
      </c>
      <c r="M22" s="23">
        <f t="shared" si="5"/>
        <v>4058683.3053355734</v>
      </c>
      <c r="N22" s="75">
        <f t="shared" si="6"/>
        <v>4370270.3622604692</v>
      </c>
      <c r="O22" s="68">
        <f t="shared" si="7"/>
        <v>7.6770477882637689</v>
      </c>
    </row>
    <row r="23" spans="1:15">
      <c r="A23" s="4" t="s">
        <v>19</v>
      </c>
      <c r="B23" s="25">
        <v>7409</v>
      </c>
      <c r="C23" s="25">
        <v>12637</v>
      </c>
      <c r="D23" s="26">
        <v>9.4700000000000006</v>
      </c>
      <c r="E23" s="27">
        <v>5244</v>
      </c>
      <c r="F23" s="27">
        <v>8184</v>
      </c>
      <c r="G23" s="28">
        <v>10.62</v>
      </c>
      <c r="H23" s="12">
        <f t="shared" si="0"/>
        <v>2165</v>
      </c>
      <c r="I23" s="13">
        <f t="shared" si="1"/>
        <v>0.41285278413424864</v>
      </c>
      <c r="J23" s="12">
        <f t="shared" si="2"/>
        <v>4453</v>
      </c>
      <c r="K23" s="14">
        <f t="shared" si="3"/>
        <v>0.54411045943304015</v>
      </c>
      <c r="L23" s="15">
        <f t="shared" si="4"/>
        <v>-1.1499999999999986</v>
      </c>
      <c r="M23" s="23">
        <f t="shared" si="5"/>
        <v>1560640.7322654463</v>
      </c>
      <c r="N23" s="67">
        <f t="shared" si="6"/>
        <v>1705628.2899176676</v>
      </c>
      <c r="O23" s="68">
        <f t="shared" si="7"/>
        <v>9.2902584595338169</v>
      </c>
    </row>
    <row r="24" spans="1:15">
      <c r="A24" s="4" t="s">
        <v>20</v>
      </c>
      <c r="B24" s="25">
        <v>12190</v>
      </c>
      <c r="C24" s="25">
        <v>22327</v>
      </c>
      <c r="D24" s="26">
        <v>9.4700000000000006</v>
      </c>
      <c r="E24" s="27">
        <v>9520</v>
      </c>
      <c r="F24" s="27">
        <v>16168</v>
      </c>
      <c r="G24" s="28">
        <v>10.6</v>
      </c>
      <c r="H24" s="12">
        <f t="shared" si="0"/>
        <v>2670</v>
      </c>
      <c r="I24" s="13">
        <f t="shared" si="1"/>
        <v>0.28046218487394947</v>
      </c>
      <c r="J24" s="12">
        <f t="shared" si="2"/>
        <v>6159</v>
      </c>
      <c r="K24" s="14">
        <f t="shared" si="3"/>
        <v>0.38093765462642248</v>
      </c>
      <c r="L24" s="15">
        <f t="shared" si="4"/>
        <v>-1.129999999999999</v>
      </c>
      <c r="M24" s="23">
        <f t="shared" si="5"/>
        <v>1698319.3277310925</v>
      </c>
      <c r="N24" s="67">
        <f t="shared" si="6"/>
        <v>1831583.2649712879</v>
      </c>
      <c r="O24" s="68">
        <f t="shared" si="7"/>
        <v>7.8468127321045245</v>
      </c>
    </row>
    <row r="25" spans="1:15">
      <c r="A25" s="19" t="s">
        <v>83</v>
      </c>
      <c r="B25" s="25">
        <v>533</v>
      </c>
      <c r="C25" s="25">
        <v>1275</v>
      </c>
      <c r="D25" s="29">
        <v>6.82</v>
      </c>
      <c r="E25" s="27">
        <v>291</v>
      </c>
      <c r="F25" s="27">
        <v>650</v>
      </c>
      <c r="G25" s="28">
        <v>10.43</v>
      </c>
      <c r="H25" s="12">
        <f t="shared" si="0"/>
        <v>242</v>
      </c>
      <c r="I25" s="17">
        <f t="shared" si="1"/>
        <v>0.83161512027491402</v>
      </c>
      <c r="J25" s="12">
        <f t="shared" si="2"/>
        <v>625</v>
      </c>
      <c r="K25" s="18">
        <f t="shared" si="3"/>
        <v>0.96153846153846145</v>
      </c>
      <c r="L25" s="46">
        <f t="shared" si="4"/>
        <v>-3.6099999999999994</v>
      </c>
      <c r="M25" s="23">
        <f t="shared" si="5"/>
        <v>2233676.9759450173</v>
      </c>
      <c r="N25" s="67">
        <f t="shared" si="6"/>
        <v>2392120.0750469044</v>
      </c>
      <c r="O25" s="68">
        <f t="shared" si="7"/>
        <v>7.0933756674844917</v>
      </c>
    </row>
    <row r="26" spans="1:15">
      <c r="A26" s="4" t="s">
        <v>84</v>
      </c>
      <c r="B26" s="25">
        <v>14802</v>
      </c>
      <c r="C26" s="25">
        <v>27613</v>
      </c>
      <c r="D26" s="26">
        <v>9.49</v>
      </c>
      <c r="E26" s="27">
        <v>11622</v>
      </c>
      <c r="F26" s="27">
        <v>20042</v>
      </c>
      <c r="G26" s="28">
        <v>10.53</v>
      </c>
      <c r="H26" s="12">
        <f t="shared" si="0"/>
        <v>3180</v>
      </c>
      <c r="I26" s="13">
        <f t="shared" si="1"/>
        <v>0.27361899845121318</v>
      </c>
      <c r="J26" s="12">
        <f t="shared" si="2"/>
        <v>7571</v>
      </c>
      <c r="K26" s="14">
        <f t="shared" si="3"/>
        <v>0.37775671090709517</v>
      </c>
      <c r="L26" s="15">
        <f t="shared" si="4"/>
        <v>-1.0399999999999991</v>
      </c>
      <c r="M26" s="23">
        <f t="shared" si="5"/>
        <v>1724488.0399242816</v>
      </c>
      <c r="N26" s="67">
        <f t="shared" si="6"/>
        <v>1865491.1498446155</v>
      </c>
      <c r="O26" s="68">
        <f t="shared" si="7"/>
        <v>8.1765200254172221</v>
      </c>
    </row>
    <row r="27" spans="1:15">
      <c r="A27" s="4" t="s">
        <v>21</v>
      </c>
      <c r="B27" s="25">
        <v>14949</v>
      </c>
      <c r="C27" s="25">
        <v>21534</v>
      </c>
      <c r="D27" s="26">
        <v>9.5399999999999991</v>
      </c>
      <c r="E27" s="27">
        <v>11995</v>
      </c>
      <c r="F27" s="27">
        <v>15736</v>
      </c>
      <c r="G27" s="28">
        <v>10.65</v>
      </c>
      <c r="H27" s="12">
        <f t="shared" si="0"/>
        <v>2954</v>
      </c>
      <c r="I27" s="13">
        <f t="shared" si="1"/>
        <v>0.24626927886619421</v>
      </c>
      <c r="J27" s="12">
        <f t="shared" si="2"/>
        <v>5798</v>
      </c>
      <c r="K27" s="14">
        <f t="shared" si="3"/>
        <v>0.36845449923741747</v>
      </c>
      <c r="L27" s="15">
        <f t="shared" si="4"/>
        <v>-1.1100000000000012</v>
      </c>
      <c r="M27" s="23">
        <f t="shared" si="5"/>
        <v>1311879.9499791579</v>
      </c>
      <c r="N27" s="67">
        <f t="shared" si="6"/>
        <v>1440497.6921533213</v>
      </c>
      <c r="O27" s="68">
        <f t="shared" si="7"/>
        <v>9.8040786564507663</v>
      </c>
    </row>
    <row r="28" spans="1:15">
      <c r="A28" s="4" t="s">
        <v>22</v>
      </c>
      <c r="B28" s="25">
        <v>10493</v>
      </c>
      <c r="C28" s="25">
        <v>18922</v>
      </c>
      <c r="D28" s="26">
        <v>9.64</v>
      </c>
      <c r="E28" s="27">
        <v>7393</v>
      </c>
      <c r="F28" s="27">
        <v>12253</v>
      </c>
      <c r="G28" s="28">
        <v>10.62</v>
      </c>
      <c r="H28" s="12">
        <f t="shared" si="0"/>
        <v>3100</v>
      </c>
      <c r="I28" s="13">
        <f t="shared" si="1"/>
        <v>0.41931556878127951</v>
      </c>
      <c r="J28" s="12">
        <f t="shared" si="2"/>
        <v>6669</v>
      </c>
      <c r="K28" s="14">
        <f t="shared" si="3"/>
        <v>0.54427487146005049</v>
      </c>
      <c r="L28" s="15">
        <f t="shared" si="4"/>
        <v>-0.97999999999999865</v>
      </c>
      <c r="M28" s="23">
        <f t="shared" si="5"/>
        <v>1657378.6013796835</v>
      </c>
      <c r="N28" s="67">
        <f t="shared" si="6"/>
        <v>1803297.4363861622</v>
      </c>
      <c r="O28" s="68">
        <f t="shared" si="7"/>
        <v>8.8041944601558555</v>
      </c>
    </row>
    <row r="29" spans="1:15">
      <c r="A29" s="4" t="s">
        <v>23</v>
      </c>
      <c r="B29" s="25">
        <v>21204</v>
      </c>
      <c r="C29" s="25">
        <v>48136</v>
      </c>
      <c r="D29" s="26">
        <v>9.6</v>
      </c>
      <c r="E29" s="27">
        <v>15164</v>
      </c>
      <c r="F29" s="27">
        <v>31159</v>
      </c>
      <c r="G29" s="28">
        <v>10.66</v>
      </c>
      <c r="H29" s="12">
        <f t="shared" si="0"/>
        <v>6040</v>
      </c>
      <c r="I29" s="13">
        <f t="shared" si="1"/>
        <v>0.39831179108414672</v>
      </c>
      <c r="J29" s="12">
        <f t="shared" si="2"/>
        <v>16977</v>
      </c>
      <c r="K29" s="14">
        <f t="shared" si="3"/>
        <v>0.54485060496164839</v>
      </c>
      <c r="L29" s="15">
        <f t="shared" si="4"/>
        <v>-1.0600000000000005</v>
      </c>
      <c r="M29" s="23">
        <f t="shared" si="5"/>
        <v>2054800.8441044579</v>
      </c>
      <c r="N29" s="67">
        <f t="shared" si="6"/>
        <v>2270137.7098660632</v>
      </c>
      <c r="O29" s="68">
        <f t="shared" si="7"/>
        <v>10.479695216178264</v>
      </c>
    </row>
    <row r="30" spans="1:15">
      <c r="A30" s="4" t="s">
        <v>24</v>
      </c>
      <c r="B30" s="25">
        <v>8295</v>
      </c>
      <c r="C30" s="25">
        <v>15899</v>
      </c>
      <c r="D30" s="26">
        <v>9.5</v>
      </c>
      <c r="E30" s="27">
        <v>6432</v>
      </c>
      <c r="F30" s="27">
        <v>11231</v>
      </c>
      <c r="G30" s="28">
        <v>10.69</v>
      </c>
      <c r="H30" s="12">
        <f t="shared" si="0"/>
        <v>1863</v>
      </c>
      <c r="I30" s="13">
        <f t="shared" si="1"/>
        <v>0.28964552238805963</v>
      </c>
      <c r="J30" s="12">
        <f t="shared" si="2"/>
        <v>4668</v>
      </c>
      <c r="K30" s="14">
        <f t="shared" si="3"/>
        <v>0.41563529516516784</v>
      </c>
      <c r="L30" s="15">
        <f t="shared" si="4"/>
        <v>-1.1899999999999995</v>
      </c>
      <c r="M30" s="23">
        <f t="shared" si="5"/>
        <v>1746113.1840796019</v>
      </c>
      <c r="N30" s="67">
        <f t="shared" si="6"/>
        <v>1916696.8053044002</v>
      </c>
      <c r="O30" s="68">
        <f t="shared" si="7"/>
        <v>9.7693335563876929</v>
      </c>
    </row>
    <row r="31" spans="1:15">
      <c r="A31" s="4" t="s">
        <v>25</v>
      </c>
      <c r="B31" s="25">
        <v>6223</v>
      </c>
      <c r="C31" s="25">
        <v>10250</v>
      </c>
      <c r="D31" s="26">
        <v>9.49</v>
      </c>
      <c r="E31" s="27">
        <v>4620</v>
      </c>
      <c r="F31" s="27">
        <v>6819</v>
      </c>
      <c r="G31" s="28">
        <v>10.63</v>
      </c>
      <c r="H31" s="12">
        <f t="shared" si="0"/>
        <v>1603</v>
      </c>
      <c r="I31" s="13">
        <f t="shared" si="1"/>
        <v>0.34696969696969693</v>
      </c>
      <c r="J31" s="12">
        <f t="shared" si="2"/>
        <v>3431</v>
      </c>
      <c r="K31" s="14">
        <f t="shared" si="3"/>
        <v>0.50315295497873591</v>
      </c>
      <c r="L31" s="15">
        <f t="shared" si="4"/>
        <v>-1.1400000000000006</v>
      </c>
      <c r="M31" s="23">
        <f t="shared" si="5"/>
        <v>1475974.0259740259</v>
      </c>
      <c r="N31" s="67">
        <f t="shared" si="6"/>
        <v>1647115.5391290374</v>
      </c>
      <c r="O31" s="68">
        <f t="shared" si="7"/>
        <v>11.595157512482078</v>
      </c>
    </row>
    <row r="32" spans="1:15">
      <c r="A32" s="4" t="s">
        <v>26</v>
      </c>
      <c r="B32" s="25">
        <v>5410</v>
      </c>
      <c r="C32" s="25">
        <v>8829</v>
      </c>
      <c r="D32" s="26">
        <v>9.49</v>
      </c>
      <c r="E32" s="27">
        <v>3910</v>
      </c>
      <c r="F32" s="27">
        <v>6065</v>
      </c>
      <c r="G32" s="28">
        <v>10.67</v>
      </c>
      <c r="H32" s="12">
        <f t="shared" si="0"/>
        <v>1500</v>
      </c>
      <c r="I32" s="13">
        <f t="shared" si="1"/>
        <v>0.38363171355498715</v>
      </c>
      <c r="J32" s="12">
        <f t="shared" si="2"/>
        <v>2764</v>
      </c>
      <c r="K32" s="14">
        <f t="shared" si="3"/>
        <v>0.45572959604286889</v>
      </c>
      <c r="L32" s="15">
        <f t="shared" si="4"/>
        <v>-1.1799999999999997</v>
      </c>
      <c r="M32" s="23">
        <f t="shared" si="5"/>
        <v>1551150.8951406649</v>
      </c>
      <c r="N32" s="67">
        <f t="shared" si="6"/>
        <v>1631977.8188539741</v>
      </c>
      <c r="O32" s="77">
        <f t="shared" si="7"/>
        <v>5.2107711742628071</v>
      </c>
    </row>
    <row r="33" spans="1:15">
      <c r="A33" s="19" t="s">
        <v>27</v>
      </c>
      <c r="B33" s="16">
        <v>73657</v>
      </c>
      <c r="C33" s="16">
        <v>200321</v>
      </c>
      <c r="D33" s="26">
        <v>9.6</v>
      </c>
      <c r="E33" s="27">
        <v>51795</v>
      </c>
      <c r="F33" s="27">
        <v>129114</v>
      </c>
      <c r="G33" s="28">
        <v>10.67</v>
      </c>
      <c r="H33" s="45">
        <f t="shared" si="0"/>
        <v>21862</v>
      </c>
      <c r="I33" s="13">
        <f t="shared" si="1"/>
        <v>0.42208707404189583</v>
      </c>
      <c r="J33" s="45">
        <f t="shared" si="2"/>
        <v>71207</v>
      </c>
      <c r="K33" s="14">
        <f t="shared" si="3"/>
        <v>0.55150487166380091</v>
      </c>
      <c r="L33" s="15">
        <f t="shared" si="4"/>
        <v>-1.0700000000000003</v>
      </c>
      <c r="M33" s="23">
        <f t="shared" si="5"/>
        <v>2492788.8792354474</v>
      </c>
      <c r="N33" s="67">
        <f t="shared" si="6"/>
        <v>2719646.4694462167</v>
      </c>
      <c r="O33" s="68">
        <f t="shared" si="7"/>
        <v>9.1005536850897748</v>
      </c>
    </row>
    <row r="34" spans="1:15">
      <c r="A34" s="4" t="s">
        <v>28</v>
      </c>
      <c r="B34" s="25">
        <v>2499</v>
      </c>
      <c r="C34" s="25">
        <v>4174</v>
      </c>
      <c r="D34" s="26">
        <v>9.64</v>
      </c>
      <c r="E34" s="27">
        <v>1761</v>
      </c>
      <c r="F34" s="27">
        <v>2733</v>
      </c>
      <c r="G34" s="28">
        <v>10.79</v>
      </c>
      <c r="H34" s="12">
        <f t="shared" si="0"/>
        <v>738</v>
      </c>
      <c r="I34" s="13">
        <f t="shared" si="1"/>
        <v>0.41908006814310061</v>
      </c>
      <c r="J34" s="12">
        <f t="shared" si="2"/>
        <v>1441</v>
      </c>
      <c r="K34" s="14">
        <f t="shared" si="3"/>
        <v>0.52725942188071717</v>
      </c>
      <c r="L34" s="15">
        <f t="shared" si="4"/>
        <v>-1.1499999999999986</v>
      </c>
      <c r="M34" s="23">
        <f t="shared" si="5"/>
        <v>1551959.1141396933</v>
      </c>
      <c r="N34" s="67">
        <f t="shared" si="6"/>
        <v>1670268.1072428972</v>
      </c>
      <c r="O34" s="68">
        <f t="shared" si="7"/>
        <v>7.6232029584611061</v>
      </c>
    </row>
    <row r="35" spans="1:15">
      <c r="A35" s="4" t="s">
        <v>29</v>
      </c>
      <c r="B35" s="25">
        <v>2601</v>
      </c>
      <c r="C35" s="25">
        <v>5332</v>
      </c>
      <c r="D35" s="26">
        <v>9.56</v>
      </c>
      <c r="E35" s="27">
        <v>1739</v>
      </c>
      <c r="F35" s="27">
        <v>3329</v>
      </c>
      <c r="G35" s="28">
        <v>10.63</v>
      </c>
      <c r="H35" s="12">
        <f t="shared" si="0"/>
        <v>862</v>
      </c>
      <c r="I35" s="13">
        <f t="shared" si="1"/>
        <v>0.49568717653824046</v>
      </c>
      <c r="J35" s="12">
        <f t="shared" si="2"/>
        <v>2003</v>
      </c>
      <c r="K35" s="14">
        <f t="shared" si="3"/>
        <v>0.60168218684289587</v>
      </c>
      <c r="L35" s="15">
        <f t="shared" si="4"/>
        <v>-1.0700000000000003</v>
      </c>
      <c r="M35" s="23">
        <f t="shared" si="5"/>
        <v>1914318.573893042</v>
      </c>
      <c r="N35" s="67">
        <f t="shared" si="6"/>
        <v>2049980.7766243753</v>
      </c>
      <c r="O35" s="68">
        <f t="shared" si="7"/>
        <v>7.0867098392847216</v>
      </c>
    </row>
    <row r="36" spans="1:15">
      <c r="A36" s="19" t="s">
        <v>30</v>
      </c>
      <c r="B36" s="25">
        <v>2978</v>
      </c>
      <c r="C36" s="25">
        <v>6200</v>
      </c>
      <c r="D36" s="26">
        <v>10.28</v>
      </c>
      <c r="E36" s="27">
        <v>1386</v>
      </c>
      <c r="F36" s="27">
        <v>2650</v>
      </c>
      <c r="G36" s="28">
        <v>11.24</v>
      </c>
      <c r="H36" s="12">
        <f t="shared" ref="H36:H67" si="8">B36-E36</f>
        <v>1592</v>
      </c>
      <c r="I36" s="17">
        <f t="shared" ref="I36:I67" si="9">(B36/E36)-1</f>
        <v>1.1486291486291487</v>
      </c>
      <c r="J36" s="12">
        <f t="shared" ref="J36:J67" si="10">C36-F36</f>
        <v>3550</v>
      </c>
      <c r="K36" s="18">
        <f t="shared" ref="K36:K67" si="11">(C36/F36)-1</f>
        <v>1.3396226415094339</v>
      </c>
      <c r="L36" s="15">
        <f t="shared" ref="L36:L67" si="12">D36-G36</f>
        <v>-0.96000000000000085</v>
      </c>
      <c r="M36" s="23">
        <f t="shared" si="5"/>
        <v>1911976.9119769121</v>
      </c>
      <c r="N36" s="67">
        <f t="shared" si="6"/>
        <v>2081934.1840161183</v>
      </c>
      <c r="O36" s="68">
        <f t="shared" si="7"/>
        <v>8.8890860017486695</v>
      </c>
    </row>
    <row r="37" spans="1:15">
      <c r="A37" s="4" t="s">
        <v>31</v>
      </c>
      <c r="B37" s="25">
        <v>43669</v>
      </c>
      <c r="C37" s="25">
        <v>78495</v>
      </c>
      <c r="D37" s="26">
        <v>9.6199999999999992</v>
      </c>
      <c r="E37" s="27">
        <v>31249</v>
      </c>
      <c r="F37" s="27">
        <v>52352</v>
      </c>
      <c r="G37" s="28">
        <v>10.75</v>
      </c>
      <c r="H37" s="12">
        <f t="shared" si="8"/>
        <v>12420</v>
      </c>
      <c r="I37" s="13">
        <f t="shared" si="9"/>
        <v>0.3974527184869916</v>
      </c>
      <c r="J37" s="12">
        <f t="shared" si="10"/>
        <v>26143</v>
      </c>
      <c r="K37" s="14">
        <f t="shared" si="11"/>
        <v>0.49936965158924207</v>
      </c>
      <c r="L37" s="15">
        <f t="shared" si="12"/>
        <v>-1.1300000000000008</v>
      </c>
      <c r="M37" s="23">
        <f t="shared" si="5"/>
        <v>1675317.6101635252</v>
      </c>
      <c r="N37" s="67">
        <f t="shared" si="6"/>
        <v>1797499.3702626578</v>
      </c>
      <c r="O37" s="68">
        <f t="shared" si="7"/>
        <v>7.2930505450370386</v>
      </c>
    </row>
    <row r="38" spans="1:15">
      <c r="A38" s="4" t="s">
        <v>32</v>
      </c>
      <c r="B38" s="25">
        <v>7773</v>
      </c>
      <c r="C38" s="25">
        <v>13617</v>
      </c>
      <c r="D38" s="26">
        <v>9.4600000000000009</v>
      </c>
      <c r="E38" s="27">
        <v>5890</v>
      </c>
      <c r="F38" s="27">
        <v>9336</v>
      </c>
      <c r="G38" s="28">
        <v>10.58</v>
      </c>
      <c r="H38" s="12">
        <f t="shared" si="8"/>
        <v>1883</v>
      </c>
      <c r="I38" s="13">
        <f t="shared" si="9"/>
        <v>0.31969439728353133</v>
      </c>
      <c r="J38" s="12">
        <f t="shared" si="10"/>
        <v>4281</v>
      </c>
      <c r="K38" s="14">
        <f t="shared" si="11"/>
        <v>0.45854755784061707</v>
      </c>
      <c r="L38" s="15">
        <f t="shared" si="12"/>
        <v>-1.1199999999999992</v>
      </c>
      <c r="M38" s="23">
        <f t="shared" si="5"/>
        <v>1585059.4227504244</v>
      </c>
      <c r="N38" s="67">
        <f t="shared" si="6"/>
        <v>1751833.2690081049</v>
      </c>
      <c r="O38" s="68">
        <f t="shared" si="7"/>
        <v>10.521614764971488</v>
      </c>
    </row>
    <row r="39" spans="1:15">
      <c r="A39" s="4" t="s">
        <v>33</v>
      </c>
      <c r="B39" s="25">
        <v>21468</v>
      </c>
      <c r="C39" s="25">
        <v>35646</v>
      </c>
      <c r="D39" s="26">
        <v>9.5399999999999991</v>
      </c>
      <c r="E39" s="27">
        <v>16647</v>
      </c>
      <c r="F39" s="27">
        <v>25108</v>
      </c>
      <c r="G39" s="28">
        <v>10.64</v>
      </c>
      <c r="H39" s="12">
        <f t="shared" si="8"/>
        <v>4821</v>
      </c>
      <c r="I39" s="13">
        <f t="shared" si="9"/>
        <v>0.28960173004144885</v>
      </c>
      <c r="J39" s="12">
        <f t="shared" si="10"/>
        <v>10538</v>
      </c>
      <c r="K39" s="14">
        <f t="shared" si="11"/>
        <v>0.41970686633742238</v>
      </c>
      <c r="L39" s="15">
        <f t="shared" si="12"/>
        <v>-1.1000000000000014</v>
      </c>
      <c r="M39" s="23">
        <f t="shared" si="5"/>
        <v>1508259.7465008709</v>
      </c>
      <c r="N39" s="67">
        <f t="shared" si="6"/>
        <v>1660424.8183342649</v>
      </c>
      <c r="O39" s="68">
        <f t="shared" si="7"/>
        <v>10.08878425525932</v>
      </c>
    </row>
    <row r="40" spans="1:15">
      <c r="A40" s="4" t="s">
        <v>34</v>
      </c>
      <c r="B40" s="25">
        <v>34750</v>
      </c>
      <c r="C40" s="25">
        <v>62779</v>
      </c>
      <c r="D40" s="26">
        <v>9.5500000000000007</v>
      </c>
      <c r="E40" s="27">
        <v>25236</v>
      </c>
      <c r="F40" s="27">
        <v>42254</v>
      </c>
      <c r="G40" s="28">
        <v>10.64</v>
      </c>
      <c r="H40" s="12">
        <f t="shared" si="8"/>
        <v>9514</v>
      </c>
      <c r="I40" s="13">
        <f t="shared" si="9"/>
        <v>0.37700110952607391</v>
      </c>
      <c r="J40" s="12">
        <f t="shared" si="10"/>
        <v>20525</v>
      </c>
      <c r="K40" s="14">
        <f t="shared" si="11"/>
        <v>0.4857528281346144</v>
      </c>
      <c r="L40" s="15">
        <f t="shared" si="12"/>
        <v>-1.0899999999999999</v>
      </c>
      <c r="M40" s="23">
        <f t="shared" si="5"/>
        <v>1674354.097321287</v>
      </c>
      <c r="N40" s="67">
        <f t="shared" si="6"/>
        <v>1806589.9280575539</v>
      </c>
      <c r="O40" s="68">
        <f t="shared" si="7"/>
        <v>7.8977219303744794</v>
      </c>
    </row>
    <row r="41" spans="1:15">
      <c r="A41" s="19" t="s">
        <v>35</v>
      </c>
      <c r="B41" s="25">
        <v>975</v>
      </c>
      <c r="C41" s="25">
        <v>2150</v>
      </c>
      <c r="D41" s="26">
        <v>10.29</v>
      </c>
      <c r="E41" s="27">
        <v>508</v>
      </c>
      <c r="F41" s="27">
        <v>1010</v>
      </c>
      <c r="G41" s="28">
        <v>11.19</v>
      </c>
      <c r="H41" s="12">
        <f t="shared" si="8"/>
        <v>467</v>
      </c>
      <c r="I41" s="17">
        <f t="shared" si="9"/>
        <v>0.91929133858267709</v>
      </c>
      <c r="J41" s="12">
        <f t="shared" si="10"/>
        <v>1140</v>
      </c>
      <c r="K41" s="18">
        <f t="shared" si="11"/>
        <v>1.1287128712871288</v>
      </c>
      <c r="L41" s="15">
        <f t="shared" si="12"/>
        <v>-0.90000000000000036</v>
      </c>
      <c r="M41" s="23">
        <f t="shared" si="5"/>
        <v>1988188.9763779528</v>
      </c>
      <c r="N41" s="67">
        <f t="shared" si="6"/>
        <v>2205128.205128205</v>
      </c>
      <c r="O41" s="68">
        <f t="shared" si="7"/>
        <v>10.911398832190899</v>
      </c>
    </row>
    <row r="42" spans="1:15">
      <c r="A42" s="4" t="s">
        <v>36</v>
      </c>
      <c r="B42" s="25">
        <v>3916</v>
      </c>
      <c r="C42" s="25">
        <v>9549</v>
      </c>
      <c r="D42" s="26">
        <v>9.59</v>
      </c>
      <c r="E42" s="27">
        <v>2852</v>
      </c>
      <c r="F42" s="27">
        <v>6019</v>
      </c>
      <c r="G42" s="28">
        <v>10.73</v>
      </c>
      <c r="H42" s="12">
        <f t="shared" si="8"/>
        <v>1064</v>
      </c>
      <c r="I42" s="13">
        <f t="shared" si="9"/>
        <v>0.3730715287517532</v>
      </c>
      <c r="J42" s="12">
        <f t="shared" si="10"/>
        <v>3530</v>
      </c>
      <c r="K42" s="14">
        <f t="shared" si="11"/>
        <v>0.58647615883037041</v>
      </c>
      <c r="L42" s="15">
        <f t="shared" si="12"/>
        <v>-1.1400000000000006</v>
      </c>
      <c r="M42" s="23">
        <f t="shared" si="5"/>
        <v>2110448.8078541374</v>
      </c>
      <c r="N42" s="67">
        <f t="shared" si="6"/>
        <v>2438457.6098059244</v>
      </c>
      <c r="O42" s="68">
        <f t="shared" si="7"/>
        <v>15.542134958738929</v>
      </c>
    </row>
    <row r="43" spans="1:15">
      <c r="A43" s="4" t="s">
        <v>37</v>
      </c>
      <c r="B43" s="25">
        <v>195</v>
      </c>
      <c r="C43" s="25">
        <v>480</v>
      </c>
      <c r="D43" s="26">
        <v>9.75</v>
      </c>
      <c r="E43" s="27">
        <v>169</v>
      </c>
      <c r="F43" s="27">
        <v>309</v>
      </c>
      <c r="G43" s="28">
        <v>10.7</v>
      </c>
      <c r="H43" s="12">
        <f t="shared" si="8"/>
        <v>26</v>
      </c>
      <c r="I43" s="13">
        <f t="shared" si="9"/>
        <v>0.15384615384615374</v>
      </c>
      <c r="J43" s="12">
        <f t="shared" si="10"/>
        <v>171</v>
      </c>
      <c r="K43" s="14">
        <f t="shared" si="11"/>
        <v>0.55339805825242716</v>
      </c>
      <c r="L43" s="15">
        <f t="shared" si="12"/>
        <v>-0.94999999999999929</v>
      </c>
      <c r="M43" s="23">
        <f t="shared" si="5"/>
        <v>1828402.3668639052</v>
      </c>
      <c r="N43" s="67">
        <f t="shared" si="6"/>
        <v>2461538.4615384615</v>
      </c>
      <c r="O43" s="68">
        <f t="shared" si="7"/>
        <v>34.627831715210355</v>
      </c>
    </row>
    <row r="44" spans="1:15">
      <c r="A44" s="4" t="s">
        <v>38</v>
      </c>
      <c r="B44" s="25">
        <v>2981</v>
      </c>
      <c r="C44" s="25">
        <v>5779</v>
      </c>
      <c r="D44" s="26">
        <v>9.58</v>
      </c>
      <c r="E44" s="27">
        <v>2255</v>
      </c>
      <c r="F44" s="27">
        <v>4005</v>
      </c>
      <c r="G44" s="28">
        <v>10.66</v>
      </c>
      <c r="H44" s="12">
        <f t="shared" si="8"/>
        <v>726</v>
      </c>
      <c r="I44" s="13">
        <f t="shared" si="9"/>
        <v>0.32195121951219519</v>
      </c>
      <c r="J44" s="12">
        <f t="shared" si="10"/>
        <v>1774</v>
      </c>
      <c r="K44" s="14">
        <f t="shared" si="11"/>
        <v>0.44294631710362053</v>
      </c>
      <c r="L44" s="15">
        <f t="shared" si="12"/>
        <v>-1.08</v>
      </c>
      <c r="M44" s="23">
        <f t="shared" si="5"/>
        <v>1776053.2150776053</v>
      </c>
      <c r="N44" s="67">
        <f t="shared" si="6"/>
        <v>1938611.2042938611</v>
      </c>
      <c r="O44" s="68">
        <f t="shared" si="7"/>
        <v>9.1527656849602188</v>
      </c>
    </row>
    <row r="45" spans="1:15">
      <c r="A45" s="4" t="s">
        <v>39</v>
      </c>
      <c r="B45" s="25">
        <v>1855</v>
      </c>
      <c r="C45" s="25">
        <v>3197</v>
      </c>
      <c r="D45" s="26">
        <v>9.74</v>
      </c>
      <c r="E45" s="27">
        <v>1311</v>
      </c>
      <c r="F45" s="27">
        <v>2139</v>
      </c>
      <c r="G45" s="28">
        <v>10.88</v>
      </c>
      <c r="H45" s="12">
        <f t="shared" si="8"/>
        <v>544</v>
      </c>
      <c r="I45" s="13">
        <f t="shared" si="9"/>
        <v>0.41495041952707856</v>
      </c>
      <c r="J45" s="12">
        <f t="shared" si="10"/>
        <v>1058</v>
      </c>
      <c r="K45" s="14">
        <f t="shared" si="11"/>
        <v>0.4946236559139785</v>
      </c>
      <c r="L45" s="15">
        <f t="shared" si="12"/>
        <v>-1.1400000000000006</v>
      </c>
      <c r="M45" s="23">
        <f t="shared" si="5"/>
        <v>1631578.9473684211</v>
      </c>
      <c r="N45" s="67">
        <f t="shared" si="6"/>
        <v>1723450.1347708895</v>
      </c>
      <c r="O45" s="68">
        <f t="shared" si="7"/>
        <v>5.6308147117641871</v>
      </c>
    </row>
    <row r="46" spans="1:15">
      <c r="A46" s="19" t="s">
        <v>40</v>
      </c>
      <c r="B46" s="25">
        <v>2876</v>
      </c>
      <c r="C46" s="25">
        <v>5932</v>
      </c>
      <c r="D46" s="26">
        <v>9.64</v>
      </c>
      <c r="E46" s="27">
        <v>2224</v>
      </c>
      <c r="F46" s="27">
        <v>4092</v>
      </c>
      <c r="G46" s="28">
        <v>10.87</v>
      </c>
      <c r="H46" s="12">
        <f t="shared" si="8"/>
        <v>652</v>
      </c>
      <c r="I46" s="13">
        <f t="shared" si="9"/>
        <v>0.29316546762589923</v>
      </c>
      <c r="J46" s="12">
        <f t="shared" si="10"/>
        <v>1840</v>
      </c>
      <c r="K46" s="14">
        <f t="shared" si="11"/>
        <v>0.44965786901270777</v>
      </c>
      <c r="L46" s="46">
        <f t="shared" si="12"/>
        <v>-1.2299999999999986</v>
      </c>
      <c r="M46" s="23">
        <f t="shared" si="5"/>
        <v>1839928.0575539568</v>
      </c>
      <c r="N46" s="67">
        <f t="shared" si="6"/>
        <v>2062586.926286509</v>
      </c>
      <c r="O46" s="68">
        <f t="shared" si="7"/>
        <v>12.101498632971563</v>
      </c>
    </row>
    <row r="47" spans="1:15">
      <c r="A47" s="4" t="s">
        <v>41</v>
      </c>
      <c r="B47" s="25">
        <v>870</v>
      </c>
      <c r="C47" s="25">
        <v>1919</v>
      </c>
      <c r="D47" s="26">
        <v>9.7899999999999991</v>
      </c>
      <c r="E47" s="27">
        <v>587</v>
      </c>
      <c r="F47" s="27">
        <v>1149</v>
      </c>
      <c r="G47" s="28">
        <v>10.89</v>
      </c>
      <c r="H47" s="12">
        <f t="shared" si="8"/>
        <v>283</v>
      </c>
      <c r="I47" s="13">
        <f t="shared" si="9"/>
        <v>0.48211243611584331</v>
      </c>
      <c r="J47" s="12">
        <f t="shared" si="10"/>
        <v>770</v>
      </c>
      <c r="K47" s="14">
        <f t="shared" si="11"/>
        <v>0.67014795474325495</v>
      </c>
      <c r="L47" s="15">
        <f t="shared" si="12"/>
        <v>-1.1000000000000014</v>
      </c>
      <c r="M47" s="23">
        <f t="shared" si="5"/>
        <v>1957410.5621805792</v>
      </c>
      <c r="N47" s="67">
        <f t="shared" si="6"/>
        <v>2205747.1264367816</v>
      </c>
      <c r="O47" s="68">
        <f t="shared" si="7"/>
        <v>12.68699418784951</v>
      </c>
    </row>
    <row r="48" spans="1:15">
      <c r="A48" s="4" t="s">
        <v>42</v>
      </c>
      <c r="B48" s="25">
        <v>20353</v>
      </c>
      <c r="C48" s="25">
        <v>33864</v>
      </c>
      <c r="D48" s="26">
        <v>9.5500000000000007</v>
      </c>
      <c r="E48" s="27">
        <v>14883</v>
      </c>
      <c r="F48" s="27">
        <v>22571</v>
      </c>
      <c r="G48" s="28">
        <v>10.68</v>
      </c>
      <c r="H48" s="12">
        <f t="shared" si="8"/>
        <v>5470</v>
      </c>
      <c r="I48" s="13">
        <f t="shared" si="9"/>
        <v>0.36753342740038963</v>
      </c>
      <c r="J48" s="12">
        <f t="shared" si="10"/>
        <v>11293</v>
      </c>
      <c r="K48" s="14">
        <f t="shared" si="11"/>
        <v>0.50033228479021763</v>
      </c>
      <c r="L48" s="15">
        <f t="shared" si="12"/>
        <v>-1.129999999999999</v>
      </c>
      <c r="M48" s="23">
        <f t="shared" si="5"/>
        <v>1516562.5209971108</v>
      </c>
      <c r="N48" s="67">
        <f t="shared" si="6"/>
        <v>1663833.3415221344</v>
      </c>
      <c r="O48" s="68">
        <f t="shared" si="7"/>
        <v>9.7108308088871951</v>
      </c>
    </row>
    <row r="49" spans="1:15">
      <c r="A49" s="4" t="s">
        <v>43</v>
      </c>
      <c r="B49" s="25">
        <v>53504</v>
      </c>
      <c r="C49" s="25">
        <v>92260</v>
      </c>
      <c r="D49" s="26">
        <v>9.5500000000000007</v>
      </c>
      <c r="E49" s="27">
        <v>38887</v>
      </c>
      <c r="F49" s="27">
        <v>60632</v>
      </c>
      <c r="G49" s="28">
        <v>10.61</v>
      </c>
      <c r="H49" s="12">
        <f t="shared" si="8"/>
        <v>14617</v>
      </c>
      <c r="I49" s="13">
        <f t="shared" si="9"/>
        <v>0.37588397150718755</v>
      </c>
      <c r="J49" s="12">
        <f t="shared" si="10"/>
        <v>31628</v>
      </c>
      <c r="K49" s="14">
        <f t="shared" si="11"/>
        <v>0.52163873861987065</v>
      </c>
      <c r="L49" s="15">
        <f t="shared" si="12"/>
        <v>-1.0599999999999987</v>
      </c>
      <c r="M49" s="23">
        <f t="shared" si="5"/>
        <v>1559184.3032375858</v>
      </c>
      <c r="N49" s="67">
        <f t="shared" si="6"/>
        <v>1724357.0574162679</v>
      </c>
      <c r="O49" s="68">
        <f t="shared" si="7"/>
        <v>10.59353623787176</v>
      </c>
    </row>
    <row r="50" spans="1:15">
      <c r="A50" s="4" t="s">
        <v>44</v>
      </c>
      <c r="B50" s="25">
        <v>8178</v>
      </c>
      <c r="C50" s="25">
        <v>12211</v>
      </c>
      <c r="D50" s="26">
        <v>9.49</v>
      </c>
      <c r="E50" s="27">
        <v>6257</v>
      </c>
      <c r="F50" s="27">
        <v>8574</v>
      </c>
      <c r="G50" s="28">
        <v>10.51</v>
      </c>
      <c r="H50" s="12">
        <f t="shared" si="8"/>
        <v>1921</v>
      </c>
      <c r="I50" s="13">
        <f t="shared" si="9"/>
        <v>0.30701614192104842</v>
      </c>
      <c r="J50" s="12">
        <f t="shared" si="10"/>
        <v>3637</v>
      </c>
      <c r="K50" s="14">
        <f t="shared" si="11"/>
        <v>0.42418940984371356</v>
      </c>
      <c r="L50" s="15">
        <f t="shared" si="12"/>
        <v>-1.0199999999999996</v>
      </c>
      <c r="M50" s="23">
        <f t="shared" si="5"/>
        <v>1370305.2581109158</v>
      </c>
      <c r="N50" s="67">
        <f t="shared" si="6"/>
        <v>1493152.3599902177</v>
      </c>
      <c r="O50" s="68">
        <f t="shared" si="7"/>
        <v>8.96494420875662</v>
      </c>
    </row>
    <row r="51" spans="1:15">
      <c r="A51" s="19" t="s">
        <v>45</v>
      </c>
      <c r="B51" s="25">
        <v>7982</v>
      </c>
      <c r="C51" s="25">
        <v>14197</v>
      </c>
      <c r="D51" s="29">
        <v>9.44</v>
      </c>
      <c r="E51" s="27">
        <v>6556</v>
      </c>
      <c r="F51" s="27">
        <v>10347</v>
      </c>
      <c r="G51" s="28">
        <v>10.55</v>
      </c>
      <c r="H51" s="12">
        <f t="shared" si="8"/>
        <v>1426</v>
      </c>
      <c r="I51" s="13">
        <f t="shared" si="9"/>
        <v>0.21751067724222084</v>
      </c>
      <c r="J51" s="12">
        <f t="shared" si="10"/>
        <v>3850</v>
      </c>
      <c r="K51" s="14">
        <f t="shared" si="11"/>
        <v>0.37208852807577086</v>
      </c>
      <c r="L51" s="15">
        <f t="shared" si="12"/>
        <v>-1.1100000000000012</v>
      </c>
      <c r="M51" s="23">
        <f t="shared" si="5"/>
        <v>1578248.9322757779</v>
      </c>
      <c r="N51" s="67">
        <f t="shared" si="6"/>
        <v>1778626.9105487347</v>
      </c>
      <c r="O51" s="68">
        <f t="shared" si="7"/>
        <v>12.696221373900695</v>
      </c>
    </row>
    <row r="52" spans="1:15">
      <c r="A52" s="4" t="s">
        <v>46</v>
      </c>
      <c r="B52" s="25">
        <v>54783</v>
      </c>
      <c r="C52" s="25">
        <v>95112</v>
      </c>
      <c r="D52" s="26">
        <v>9.5299999999999994</v>
      </c>
      <c r="E52" s="27">
        <v>43338</v>
      </c>
      <c r="F52" s="27">
        <v>66385</v>
      </c>
      <c r="G52" s="28">
        <v>10.57</v>
      </c>
      <c r="H52" s="12">
        <f t="shared" si="8"/>
        <v>11445</v>
      </c>
      <c r="I52" s="13">
        <f t="shared" si="9"/>
        <v>0.26408694448290193</v>
      </c>
      <c r="J52" s="12">
        <f t="shared" si="10"/>
        <v>28727</v>
      </c>
      <c r="K52" s="14">
        <f t="shared" si="11"/>
        <v>0.43273329818483086</v>
      </c>
      <c r="L52" s="15">
        <f t="shared" si="12"/>
        <v>-1.0400000000000009</v>
      </c>
      <c r="M52" s="23">
        <f t="shared" si="5"/>
        <v>1531796.5757533803</v>
      </c>
      <c r="N52" s="67">
        <f t="shared" si="6"/>
        <v>1736159.0274355183</v>
      </c>
      <c r="O52" s="68">
        <f t="shared" si="7"/>
        <v>13.341357130376586</v>
      </c>
    </row>
    <row r="53" spans="1:15">
      <c r="A53" s="4" t="s">
        <v>47</v>
      </c>
      <c r="B53" s="25">
        <v>20452</v>
      </c>
      <c r="C53" s="25">
        <v>30379</v>
      </c>
      <c r="D53" s="26">
        <v>9.5500000000000007</v>
      </c>
      <c r="E53" s="27">
        <v>15428</v>
      </c>
      <c r="F53" s="27">
        <v>20949</v>
      </c>
      <c r="G53" s="28">
        <v>10.61</v>
      </c>
      <c r="H53" s="12">
        <f t="shared" si="8"/>
        <v>5024</v>
      </c>
      <c r="I53" s="13">
        <f t="shared" si="9"/>
        <v>0.32564169043297908</v>
      </c>
      <c r="J53" s="12">
        <f t="shared" si="10"/>
        <v>9430</v>
      </c>
      <c r="K53" s="14">
        <f t="shared" si="11"/>
        <v>0.45014081817747864</v>
      </c>
      <c r="L53" s="15">
        <f t="shared" si="12"/>
        <v>-1.0599999999999987</v>
      </c>
      <c r="M53" s="23">
        <f t="shared" si="5"/>
        <v>1357855.8465128338</v>
      </c>
      <c r="N53" s="67">
        <f t="shared" si="6"/>
        <v>1485380.4028945824</v>
      </c>
      <c r="O53" s="68">
        <f t="shared" si="7"/>
        <v>9.3916122767559997</v>
      </c>
    </row>
    <row r="54" spans="1:15">
      <c r="A54" s="19" t="s">
        <v>48</v>
      </c>
      <c r="B54" s="25">
        <v>18407</v>
      </c>
      <c r="C54" s="25">
        <v>29258</v>
      </c>
      <c r="D54" s="29">
        <v>9.43</v>
      </c>
      <c r="E54" s="27">
        <v>14418</v>
      </c>
      <c r="F54" s="27">
        <v>21370</v>
      </c>
      <c r="G54" s="28">
        <v>10.42</v>
      </c>
      <c r="H54" s="12">
        <f t="shared" si="8"/>
        <v>3989</v>
      </c>
      <c r="I54" s="13">
        <f t="shared" si="9"/>
        <v>0.27666805382161197</v>
      </c>
      <c r="J54" s="12">
        <f t="shared" si="10"/>
        <v>7888</v>
      </c>
      <c r="K54" s="14">
        <f t="shared" si="11"/>
        <v>0.36911558259241928</v>
      </c>
      <c r="L54" s="15">
        <f t="shared" si="12"/>
        <v>-0.99000000000000021</v>
      </c>
      <c r="M54" s="23">
        <f t="shared" si="5"/>
        <v>1482175.0589540852</v>
      </c>
      <c r="N54" s="67">
        <f t="shared" si="6"/>
        <v>1589503.9930461238</v>
      </c>
      <c r="O54" s="68">
        <f t="shared" si="7"/>
        <v>7.241312923439458</v>
      </c>
    </row>
    <row r="55" spans="1:15">
      <c r="A55" s="4" t="s">
        <v>49</v>
      </c>
      <c r="B55" s="25">
        <v>32094</v>
      </c>
      <c r="C55" s="25">
        <v>52185</v>
      </c>
      <c r="D55" s="26">
        <v>9.6199999999999992</v>
      </c>
      <c r="E55" s="27">
        <v>24106</v>
      </c>
      <c r="F55" s="27">
        <v>35549</v>
      </c>
      <c r="G55" s="28">
        <v>10.69</v>
      </c>
      <c r="H55" s="12">
        <f t="shared" si="8"/>
        <v>7988</v>
      </c>
      <c r="I55" s="13">
        <f t="shared" si="9"/>
        <v>0.33136978345640089</v>
      </c>
      <c r="J55" s="12">
        <f t="shared" si="10"/>
        <v>16636</v>
      </c>
      <c r="K55" s="14">
        <f t="shared" si="11"/>
        <v>0.46797378266617917</v>
      </c>
      <c r="L55" s="15">
        <f t="shared" si="12"/>
        <v>-1.0700000000000003</v>
      </c>
      <c r="M55" s="23">
        <f t="shared" si="5"/>
        <v>1474695.096656434</v>
      </c>
      <c r="N55" s="67">
        <f t="shared" si="6"/>
        <v>1626004.8607216303</v>
      </c>
      <c r="O55" s="68">
        <f t="shared" si="7"/>
        <v>10.260410060917668</v>
      </c>
    </row>
    <row r="56" spans="1:15">
      <c r="A56" s="4" t="s">
        <v>50</v>
      </c>
      <c r="B56" s="25">
        <v>17637</v>
      </c>
      <c r="C56" s="25">
        <v>25672</v>
      </c>
      <c r="D56" s="26">
        <v>9.48</v>
      </c>
      <c r="E56" s="27">
        <v>13703</v>
      </c>
      <c r="F56" s="27">
        <v>18445</v>
      </c>
      <c r="G56" s="28">
        <v>10.57</v>
      </c>
      <c r="H56" s="12">
        <f t="shared" si="8"/>
        <v>3934</v>
      </c>
      <c r="I56" s="13">
        <f t="shared" si="9"/>
        <v>0.28709041815660807</v>
      </c>
      <c r="J56" s="12">
        <f t="shared" si="10"/>
        <v>7227</v>
      </c>
      <c r="K56" s="14">
        <f t="shared" si="11"/>
        <v>0.39181349959338574</v>
      </c>
      <c r="L56" s="15">
        <f t="shared" si="12"/>
        <v>-1.0899999999999999</v>
      </c>
      <c r="M56" s="23">
        <f t="shared" si="5"/>
        <v>1346055.6082609647</v>
      </c>
      <c r="N56" s="67">
        <f t="shared" si="6"/>
        <v>1455576.3451834212</v>
      </c>
      <c r="O56" s="68">
        <f t="shared" si="7"/>
        <v>8.1364199406257498</v>
      </c>
    </row>
    <row r="57" spans="1:15">
      <c r="A57" s="4" t="s">
        <v>51</v>
      </c>
      <c r="B57" s="25">
        <v>32546</v>
      </c>
      <c r="C57" s="25">
        <v>57790</v>
      </c>
      <c r="D57" s="26">
        <v>9.5399999999999991</v>
      </c>
      <c r="E57" s="27">
        <v>25278</v>
      </c>
      <c r="F57" s="27">
        <v>40716</v>
      </c>
      <c r="G57" s="28">
        <v>10.65</v>
      </c>
      <c r="H57" s="12">
        <f t="shared" si="8"/>
        <v>7268</v>
      </c>
      <c r="I57" s="13">
        <f t="shared" si="9"/>
        <v>0.28752274705277325</v>
      </c>
      <c r="J57" s="12">
        <f t="shared" si="10"/>
        <v>17074</v>
      </c>
      <c r="K57" s="14">
        <f t="shared" si="11"/>
        <v>0.41934374692995391</v>
      </c>
      <c r="L57" s="15">
        <f t="shared" si="12"/>
        <v>-1.1100000000000012</v>
      </c>
      <c r="M57" s="23">
        <f t="shared" si="5"/>
        <v>1610728.6968905767</v>
      </c>
      <c r="N57" s="67">
        <f t="shared" si="6"/>
        <v>1775640.6317212561</v>
      </c>
      <c r="O57" s="68">
        <f t="shared" si="7"/>
        <v>10.238343375208547</v>
      </c>
    </row>
    <row r="58" spans="1:15">
      <c r="A58" s="4" t="s">
        <v>52</v>
      </c>
      <c r="B58" s="25">
        <v>24775</v>
      </c>
      <c r="C58" s="25">
        <v>38590</v>
      </c>
      <c r="D58" s="26">
        <v>9.49</v>
      </c>
      <c r="E58" s="27">
        <v>17527</v>
      </c>
      <c r="F58" s="27">
        <v>24991</v>
      </c>
      <c r="G58" s="28">
        <v>10.54</v>
      </c>
      <c r="H58" s="12">
        <f t="shared" si="8"/>
        <v>7248</v>
      </c>
      <c r="I58" s="13">
        <f t="shared" si="9"/>
        <v>0.41353340560278418</v>
      </c>
      <c r="J58" s="12">
        <f t="shared" si="10"/>
        <v>13599</v>
      </c>
      <c r="K58" s="14">
        <f t="shared" si="11"/>
        <v>0.54415589612260407</v>
      </c>
      <c r="L58" s="15">
        <f t="shared" si="12"/>
        <v>-1.0499999999999989</v>
      </c>
      <c r="M58" s="23">
        <f t="shared" si="5"/>
        <v>1425857.2488161123</v>
      </c>
      <c r="N58" s="67">
        <f t="shared" si="6"/>
        <v>1557618.5671039354</v>
      </c>
      <c r="O58" s="68">
        <f t="shared" si="7"/>
        <v>9.2408492082376661</v>
      </c>
    </row>
    <row r="59" spans="1:15">
      <c r="A59" s="4" t="s">
        <v>53</v>
      </c>
      <c r="B59" s="25">
        <v>12561</v>
      </c>
      <c r="C59" s="25">
        <v>20220</v>
      </c>
      <c r="D59" s="26">
        <v>9.51</v>
      </c>
      <c r="E59" s="27">
        <v>9519</v>
      </c>
      <c r="F59" s="27">
        <v>13885</v>
      </c>
      <c r="G59" s="28">
        <v>10.65</v>
      </c>
      <c r="H59" s="12">
        <f t="shared" si="8"/>
        <v>3042</v>
      </c>
      <c r="I59" s="13">
        <f t="shared" si="9"/>
        <v>0.31957138354869219</v>
      </c>
      <c r="J59" s="12">
        <f t="shared" si="10"/>
        <v>6335</v>
      </c>
      <c r="K59" s="14">
        <f t="shared" si="11"/>
        <v>0.4562477493698236</v>
      </c>
      <c r="L59" s="15">
        <f t="shared" si="12"/>
        <v>-1.1400000000000006</v>
      </c>
      <c r="M59" s="23">
        <f t="shared" si="5"/>
        <v>1458661.6241201807</v>
      </c>
      <c r="N59" s="67">
        <f t="shared" si="6"/>
        <v>1609744.4470981609</v>
      </c>
      <c r="O59" s="68">
        <f t="shared" si="7"/>
        <v>10.3576333592178</v>
      </c>
    </row>
    <row r="60" spans="1:15">
      <c r="A60" s="4" t="s">
        <v>54</v>
      </c>
      <c r="B60" s="25">
        <v>35236</v>
      </c>
      <c r="C60" s="25">
        <v>58393</v>
      </c>
      <c r="D60" s="26">
        <v>9.5399999999999991</v>
      </c>
      <c r="E60" s="27">
        <v>26712</v>
      </c>
      <c r="F60" s="27">
        <v>40300</v>
      </c>
      <c r="G60" s="28">
        <v>10.6</v>
      </c>
      <c r="H60" s="12">
        <f t="shared" si="8"/>
        <v>8524</v>
      </c>
      <c r="I60" s="13">
        <f t="shared" si="9"/>
        <v>0.31910751722072472</v>
      </c>
      <c r="J60" s="12">
        <f t="shared" si="10"/>
        <v>18093</v>
      </c>
      <c r="K60" s="14">
        <f t="shared" si="11"/>
        <v>0.44895781637717125</v>
      </c>
      <c r="L60" s="15">
        <f t="shared" si="12"/>
        <v>-1.0600000000000005</v>
      </c>
      <c r="M60" s="23">
        <f t="shared" si="5"/>
        <v>1508685.2351003294</v>
      </c>
      <c r="N60" s="67">
        <f t="shared" si="6"/>
        <v>1657197.1846974685</v>
      </c>
      <c r="O60" s="68">
        <f t="shared" si="7"/>
        <v>9.8437994978629817</v>
      </c>
    </row>
    <row r="61" spans="1:15">
      <c r="A61" s="4" t="s">
        <v>55</v>
      </c>
      <c r="B61" s="25">
        <v>23026</v>
      </c>
      <c r="C61" s="25">
        <v>36674</v>
      </c>
      <c r="D61" s="26">
        <v>9.59</v>
      </c>
      <c r="E61" s="27">
        <v>16618</v>
      </c>
      <c r="F61" s="27">
        <v>24607</v>
      </c>
      <c r="G61" s="28">
        <v>10.65</v>
      </c>
      <c r="H61" s="12">
        <f t="shared" si="8"/>
        <v>6408</v>
      </c>
      <c r="I61" s="13">
        <f t="shared" si="9"/>
        <v>0.38560596943073766</v>
      </c>
      <c r="J61" s="12">
        <f t="shared" si="10"/>
        <v>12067</v>
      </c>
      <c r="K61" s="14">
        <f t="shared" si="11"/>
        <v>0.49038891372373716</v>
      </c>
      <c r="L61" s="15">
        <f t="shared" si="12"/>
        <v>-1.0600000000000005</v>
      </c>
      <c r="M61" s="23">
        <f t="shared" si="5"/>
        <v>1480743.771813696</v>
      </c>
      <c r="N61" s="67">
        <f t="shared" si="6"/>
        <v>1592721.2716060106</v>
      </c>
      <c r="O61" s="68">
        <f t="shared" si="7"/>
        <v>7.5622468872625026</v>
      </c>
    </row>
    <row r="62" spans="1:15">
      <c r="A62" s="4" t="s">
        <v>56</v>
      </c>
      <c r="B62" s="25">
        <v>15092</v>
      </c>
      <c r="C62" s="25">
        <v>21912</v>
      </c>
      <c r="D62" s="26">
        <v>9.5299999999999994</v>
      </c>
      <c r="E62" s="27">
        <v>11947</v>
      </c>
      <c r="F62" s="27">
        <v>16533</v>
      </c>
      <c r="G62" s="28">
        <v>10.6</v>
      </c>
      <c r="H62" s="12">
        <f t="shared" si="8"/>
        <v>3145</v>
      </c>
      <c r="I62" s="13">
        <f t="shared" si="9"/>
        <v>0.26324600318071489</v>
      </c>
      <c r="J62" s="12">
        <f t="shared" si="10"/>
        <v>5379</v>
      </c>
      <c r="K62" s="14">
        <f t="shared" si="11"/>
        <v>0.32534930139720553</v>
      </c>
      <c r="L62" s="15">
        <f t="shared" si="12"/>
        <v>-1.0700000000000003</v>
      </c>
      <c r="M62" s="23">
        <f t="shared" si="5"/>
        <v>1383862.0574202728</v>
      </c>
      <c r="N62" s="67">
        <f t="shared" si="6"/>
        <v>1451895.0437317784</v>
      </c>
      <c r="O62" s="77">
        <f t="shared" si="7"/>
        <v>4.916168193694781</v>
      </c>
    </row>
    <row r="63" spans="1:15">
      <c r="A63" s="4" t="s">
        <v>57</v>
      </c>
      <c r="B63" s="25">
        <v>8603</v>
      </c>
      <c r="C63" s="25">
        <v>12954</v>
      </c>
      <c r="D63" s="26">
        <v>9.52</v>
      </c>
      <c r="E63" s="27">
        <v>6143</v>
      </c>
      <c r="F63" s="27">
        <v>8584</v>
      </c>
      <c r="G63" s="28">
        <v>10.57</v>
      </c>
      <c r="H63" s="12">
        <f t="shared" si="8"/>
        <v>2460</v>
      </c>
      <c r="I63" s="13">
        <f t="shared" si="9"/>
        <v>0.40045580335341047</v>
      </c>
      <c r="J63" s="12">
        <f t="shared" si="10"/>
        <v>4370</v>
      </c>
      <c r="K63" s="14">
        <f t="shared" si="11"/>
        <v>0.50908667287977627</v>
      </c>
      <c r="L63" s="15">
        <f t="shared" si="12"/>
        <v>-1.0500000000000007</v>
      </c>
      <c r="M63" s="23">
        <f t="shared" si="5"/>
        <v>1397362.852026697</v>
      </c>
      <c r="N63" s="67">
        <f t="shared" si="6"/>
        <v>1505753.8068115774</v>
      </c>
      <c r="O63" s="68">
        <f t="shared" si="7"/>
        <v>7.7568224049804346</v>
      </c>
    </row>
    <row r="64" spans="1:15">
      <c r="A64" s="4" t="s">
        <v>58</v>
      </c>
      <c r="B64" s="25">
        <v>51239</v>
      </c>
      <c r="C64" s="25">
        <v>97953</v>
      </c>
      <c r="D64" s="26">
        <v>9.6</v>
      </c>
      <c r="E64" s="27">
        <v>36851</v>
      </c>
      <c r="F64" s="27">
        <v>65375</v>
      </c>
      <c r="G64" s="28">
        <v>10.66</v>
      </c>
      <c r="H64" s="12">
        <f t="shared" si="8"/>
        <v>14388</v>
      </c>
      <c r="I64" s="13">
        <f t="shared" si="9"/>
        <v>0.39043716588423649</v>
      </c>
      <c r="J64" s="12">
        <f t="shared" si="10"/>
        <v>32578</v>
      </c>
      <c r="K64" s="14">
        <f t="shared" si="11"/>
        <v>0.49832504780114717</v>
      </c>
      <c r="L64" s="15">
        <f t="shared" si="12"/>
        <v>-1.0600000000000005</v>
      </c>
      <c r="M64" s="23">
        <f t="shared" si="5"/>
        <v>1774035.9827413096</v>
      </c>
      <c r="N64" s="67">
        <f t="shared" si="6"/>
        <v>1911688.3623802182</v>
      </c>
      <c r="O64" s="68">
        <f t="shared" si="7"/>
        <v>7.7592777699019955</v>
      </c>
    </row>
    <row r="65" spans="1:15">
      <c r="A65" s="4" t="s">
        <v>85</v>
      </c>
      <c r="B65" s="25">
        <v>30009</v>
      </c>
      <c r="C65" s="25">
        <v>71548</v>
      </c>
      <c r="D65" s="26">
        <v>9.59</v>
      </c>
      <c r="E65" s="27">
        <v>22614</v>
      </c>
      <c r="F65" s="27">
        <v>50339</v>
      </c>
      <c r="G65" s="28">
        <v>10.67</v>
      </c>
      <c r="H65" s="12">
        <f t="shared" si="8"/>
        <v>7395</v>
      </c>
      <c r="I65" s="13">
        <f t="shared" si="9"/>
        <v>0.32700981692756703</v>
      </c>
      <c r="J65" s="12">
        <f t="shared" si="10"/>
        <v>21209</v>
      </c>
      <c r="K65" s="14">
        <f t="shared" si="11"/>
        <v>0.42132342716382931</v>
      </c>
      <c r="L65" s="15">
        <f t="shared" si="12"/>
        <v>-1.08</v>
      </c>
      <c r="M65" s="23">
        <f t="shared" si="5"/>
        <v>2226010.436013089</v>
      </c>
      <c r="N65" s="67">
        <f t="shared" si="6"/>
        <v>2384218.0679129595</v>
      </c>
      <c r="O65" s="68">
        <f t="shared" si="7"/>
        <v>7.1072277712780796</v>
      </c>
    </row>
    <row r="66" spans="1:15">
      <c r="A66" s="4" t="s">
        <v>86</v>
      </c>
      <c r="B66" s="25">
        <v>10749</v>
      </c>
      <c r="C66" s="25">
        <v>28514</v>
      </c>
      <c r="D66" s="26">
        <v>9.4600000000000009</v>
      </c>
      <c r="E66" s="27">
        <v>8692</v>
      </c>
      <c r="F66" s="27">
        <v>21791</v>
      </c>
      <c r="G66" s="28">
        <v>10.48</v>
      </c>
      <c r="H66" s="12">
        <f t="shared" si="8"/>
        <v>2057</v>
      </c>
      <c r="I66" s="13">
        <f t="shared" si="9"/>
        <v>0.23665439484583528</v>
      </c>
      <c r="J66" s="12">
        <f t="shared" si="10"/>
        <v>6723</v>
      </c>
      <c r="K66" s="14">
        <f t="shared" si="11"/>
        <v>0.30852186682575367</v>
      </c>
      <c r="L66" s="15">
        <f t="shared" si="12"/>
        <v>-1.0199999999999996</v>
      </c>
      <c r="M66" s="23">
        <f t="shared" si="5"/>
        <v>2507017.9475379661</v>
      </c>
      <c r="N66" s="67">
        <f t="shared" si="6"/>
        <v>2652711.8801748999</v>
      </c>
      <c r="O66" s="68">
        <f t="shared" si="7"/>
        <v>5.8114435431151801</v>
      </c>
    </row>
    <row r="67" spans="1:15">
      <c r="A67" s="4" t="s">
        <v>59</v>
      </c>
      <c r="B67" s="25">
        <v>22254</v>
      </c>
      <c r="C67" s="25">
        <v>42152</v>
      </c>
      <c r="D67" s="26">
        <v>9.64</v>
      </c>
      <c r="E67" s="27">
        <v>16931</v>
      </c>
      <c r="F67" s="27">
        <v>29256</v>
      </c>
      <c r="G67" s="28">
        <v>10.62</v>
      </c>
      <c r="H67" s="12">
        <f t="shared" si="8"/>
        <v>5323</v>
      </c>
      <c r="I67" s="13">
        <f t="shared" si="9"/>
        <v>0.31439371566948204</v>
      </c>
      <c r="J67" s="12">
        <f t="shared" si="10"/>
        <v>12896</v>
      </c>
      <c r="K67" s="14">
        <f t="shared" si="11"/>
        <v>0.44079846869018313</v>
      </c>
      <c r="L67" s="15">
        <f t="shared" si="12"/>
        <v>-0.97999999999999865</v>
      </c>
      <c r="M67" s="23">
        <f t="shared" si="5"/>
        <v>1727954.6394188176</v>
      </c>
      <c r="N67" s="67">
        <f t="shared" si="6"/>
        <v>1894131.3921092837</v>
      </c>
      <c r="O67" s="68">
        <f t="shared" si="7"/>
        <v>9.6169626736474001</v>
      </c>
    </row>
    <row r="68" spans="1:15">
      <c r="A68" s="4" t="s">
        <v>60</v>
      </c>
      <c r="B68" s="25">
        <v>42570</v>
      </c>
      <c r="C68" s="25">
        <v>59618</v>
      </c>
      <c r="D68" s="26">
        <v>9.69</v>
      </c>
      <c r="E68" s="27">
        <v>33676</v>
      </c>
      <c r="F68" s="27">
        <v>42486</v>
      </c>
      <c r="G68" s="28">
        <v>10.75</v>
      </c>
      <c r="H68" s="12">
        <f t="shared" ref="H68:H89" si="13">B68-E68</f>
        <v>8894</v>
      </c>
      <c r="I68" s="13">
        <f t="shared" ref="I68:I89" si="14">(B68/E68)-1</f>
        <v>0.26410500059389475</v>
      </c>
      <c r="J68" s="12">
        <f t="shared" ref="J68:J89" si="15">C68-F68</f>
        <v>17132</v>
      </c>
      <c r="K68" s="14">
        <f t="shared" ref="K68:K89" si="16">(C68/F68)-1</f>
        <v>0.40323871392929433</v>
      </c>
      <c r="L68" s="15">
        <f t="shared" ref="L68:L89" si="17">D68-G68</f>
        <v>-1.0600000000000005</v>
      </c>
      <c r="M68" s="23">
        <f t="shared" si="5"/>
        <v>1261610.6425941323</v>
      </c>
      <c r="N68" s="78">
        <f t="shared" si="6"/>
        <v>1400469.8144233029</v>
      </c>
      <c r="O68" s="68">
        <f t="shared" si="7"/>
        <v>11.006499718775942</v>
      </c>
    </row>
    <row r="69" spans="1:15">
      <c r="A69" s="4" t="s">
        <v>61</v>
      </c>
      <c r="B69" s="25">
        <v>1029</v>
      </c>
      <c r="C69" s="25">
        <v>1407</v>
      </c>
      <c r="D69" s="26">
        <v>9.69</v>
      </c>
      <c r="E69" s="27">
        <v>721</v>
      </c>
      <c r="F69" s="27">
        <v>840</v>
      </c>
      <c r="G69" s="28">
        <v>10.81</v>
      </c>
      <c r="H69" s="12">
        <f t="shared" si="13"/>
        <v>308</v>
      </c>
      <c r="I69" s="13">
        <f t="shared" si="14"/>
        <v>0.42718446601941751</v>
      </c>
      <c r="J69" s="12">
        <f t="shared" si="15"/>
        <v>567</v>
      </c>
      <c r="K69" s="14">
        <f t="shared" si="16"/>
        <v>0.67500000000000004</v>
      </c>
      <c r="L69" s="15">
        <f t="shared" si="17"/>
        <v>-1.120000000000001</v>
      </c>
      <c r="M69" s="23">
        <f t="shared" ref="M69:M89" si="18">F69*1000000/E69</f>
        <v>1165048.5436893203</v>
      </c>
      <c r="N69" s="78">
        <f t="shared" ref="N69:N89" si="19">C69*1000000/B69</f>
        <v>1367346.9387755103</v>
      </c>
      <c r="O69" s="68">
        <f t="shared" ref="O69:O89" si="20">(N69/M69-1)*100</f>
        <v>17.363945578231309</v>
      </c>
    </row>
    <row r="70" spans="1:15">
      <c r="A70" s="4" t="s">
        <v>62</v>
      </c>
      <c r="B70" s="25">
        <v>2104</v>
      </c>
      <c r="C70" s="25">
        <v>4586</v>
      </c>
      <c r="D70" s="26">
        <v>9.5399999999999991</v>
      </c>
      <c r="E70" s="27">
        <v>1319</v>
      </c>
      <c r="F70" s="27">
        <v>2677</v>
      </c>
      <c r="G70" s="28">
        <v>10.61</v>
      </c>
      <c r="H70" s="12">
        <f t="shared" si="13"/>
        <v>785</v>
      </c>
      <c r="I70" s="13">
        <f t="shared" si="14"/>
        <v>0.59514783927217585</v>
      </c>
      <c r="J70" s="12">
        <f t="shared" si="15"/>
        <v>1909</v>
      </c>
      <c r="K70" s="14">
        <f t="shared" si="16"/>
        <v>0.71311169219275317</v>
      </c>
      <c r="L70" s="15">
        <f t="shared" si="17"/>
        <v>-1.0700000000000003</v>
      </c>
      <c r="M70" s="23">
        <f t="shared" si="18"/>
        <v>2029567.8544351782</v>
      </c>
      <c r="N70" s="67">
        <f t="shared" si="19"/>
        <v>2179657.7946768063</v>
      </c>
      <c r="O70" s="68">
        <f t="shared" si="20"/>
        <v>7.3951673955438002</v>
      </c>
    </row>
    <row r="71" spans="1:15">
      <c r="A71" s="4" t="s">
        <v>63</v>
      </c>
      <c r="B71" s="25">
        <v>5118</v>
      </c>
      <c r="C71" s="25">
        <v>7926</v>
      </c>
      <c r="D71" s="26">
        <v>9.5399999999999991</v>
      </c>
      <c r="E71" s="27">
        <v>3947</v>
      </c>
      <c r="F71" s="27">
        <v>5550</v>
      </c>
      <c r="G71" s="28">
        <v>10.68</v>
      </c>
      <c r="H71" s="12">
        <f t="shared" si="13"/>
        <v>1171</v>
      </c>
      <c r="I71" s="13">
        <f t="shared" si="14"/>
        <v>0.29668102356219905</v>
      </c>
      <c r="J71" s="12">
        <f t="shared" si="15"/>
        <v>2376</v>
      </c>
      <c r="K71" s="14">
        <f t="shared" si="16"/>
        <v>0.42810810810810818</v>
      </c>
      <c r="L71" s="15">
        <f t="shared" si="17"/>
        <v>-1.1400000000000006</v>
      </c>
      <c r="M71" s="23">
        <f t="shared" si="18"/>
        <v>1406131.238915632</v>
      </c>
      <c r="N71" s="67">
        <f t="shared" si="19"/>
        <v>1548651.817116061</v>
      </c>
      <c r="O71" s="68">
        <f t="shared" si="20"/>
        <v>10.135652651479155</v>
      </c>
    </row>
    <row r="72" spans="1:15">
      <c r="A72" s="4" t="s">
        <v>64</v>
      </c>
      <c r="B72" s="25">
        <v>25241</v>
      </c>
      <c r="C72" s="25">
        <v>36281</v>
      </c>
      <c r="D72" s="26">
        <v>9.56</v>
      </c>
      <c r="E72" s="27">
        <v>18302</v>
      </c>
      <c r="F72" s="27">
        <v>23894</v>
      </c>
      <c r="G72" s="28">
        <v>10.62</v>
      </c>
      <c r="H72" s="12">
        <f t="shared" si="13"/>
        <v>6939</v>
      </c>
      <c r="I72" s="13">
        <f t="shared" si="14"/>
        <v>0.37913889192437988</v>
      </c>
      <c r="J72" s="12">
        <f t="shared" si="15"/>
        <v>12387</v>
      </c>
      <c r="K72" s="14">
        <f t="shared" si="16"/>
        <v>0.51841466476939813</v>
      </c>
      <c r="L72" s="15">
        <f t="shared" si="17"/>
        <v>-1.0599999999999987</v>
      </c>
      <c r="M72" s="23">
        <f t="shared" si="18"/>
        <v>1305540.378100754</v>
      </c>
      <c r="N72" s="78">
        <f t="shared" si="19"/>
        <v>1437383.6218850284</v>
      </c>
      <c r="O72" s="68">
        <f t="shared" si="20"/>
        <v>10.09874883962414</v>
      </c>
    </row>
    <row r="73" spans="1:15">
      <c r="A73" s="4" t="s">
        <v>65</v>
      </c>
      <c r="B73" s="25">
        <v>35330</v>
      </c>
      <c r="C73" s="25">
        <v>63266</v>
      </c>
      <c r="D73" s="26">
        <v>9.57</v>
      </c>
      <c r="E73" s="27">
        <v>27093</v>
      </c>
      <c r="F73" s="27">
        <v>43841</v>
      </c>
      <c r="G73" s="28">
        <v>10.66</v>
      </c>
      <c r="H73" s="12">
        <f t="shared" si="13"/>
        <v>8237</v>
      </c>
      <c r="I73" s="13">
        <f t="shared" si="14"/>
        <v>0.30402687040933074</v>
      </c>
      <c r="J73" s="12">
        <f t="shared" si="15"/>
        <v>19425</v>
      </c>
      <c r="K73" s="14">
        <f t="shared" si="16"/>
        <v>0.44307839693437656</v>
      </c>
      <c r="L73" s="15">
        <f t="shared" si="17"/>
        <v>-1.0899999999999999</v>
      </c>
      <c r="M73" s="23">
        <f t="shared" si="18"/>
        <v>1618167.0542206473</v>
      </c>
      <c r="N73" s="67">
        <f t="shared" si="19"/>
        <v>1790716.1052929522</v>
      </c>
      <c r="O73" s="68">
        <f t="shared" si="20"/>
        <v>10.663240894828929</v>
      </c>
    </row>
    <row r="74" spans="1:15">
      <c r="A74" s="4" t="s">
        <v>66</v>
      </c>
      <c r="B74" s="25">
        <v>25477</v>
      </c>
      <c r="C74" s="25">
        <v>44366</v>
      </c>
      <c r="D74" s="26">
        <v>9.5500000000000007</v>
      </c>
      <c r="E74" s="27">
        <v>19681</v>
      </c>
      <c r="F74" s="27">
        <v>31323</v>
      </c>
      <c r="G74" s="28">
        <v>10.65</v>
      </c>
      <c r="H74" s="12">
        <f t="shared" si="13"/>
        <v>5796</v>
      </c>
      <c r="I74" s="13">
        <f t="shared" si="14"/>
        <v>0.2944972308317666</v>
      </c>
      <c r="J74" s="12">
        <f t="shared" si="15"/>
        <v>13043</v>
      </c>
      <c r="K74" s="14">
        <f t="shared" si="16"/>
        <v>0.41640328193340359</v>
      </c>
      <c r="L74" s="15">
        <f t="shared" si="17"/>
        <v>-1.0999999999999996</v>
      </c>
      <c r="M74" s="23">
        <f t="shared" si="18"/>
        <v>1591534.9829785072</v>
      </c>
      <c r="N74" s="67">
        <f t="shared" si="19"/>
        <v>1741413.8242336225</v>
      </c>
      <c r="O74" s="68">
        <f t="shared" si="20"/>
        <v>9.4172508212557062</v>
      </c>
    </row>
    <row r="75" spans="1:15">
      <c r="A75" s="4" t="s">
        <v>67</v>
      </c>
      <c r="B75" s="25">
        <v>27842</v>
      </c>
      <c r="C75" s="25">
        <v>42072</v>
      </c>
      <c r="D75" s="26">
        <v>9.5399999999999991</v>
      </c>
      <c r="E75" s="27">
        <v>20133</v>
      </c>
      <c r="F75" s="27">
        <v>27749</v>
      </c>
      <c r="G75" s="28">
        <v>10.67</v>
      </c>
      <c r="H75" s="12">
        <f t="shared" si="13"/>
        <v>7709</v>
      </c>
      <c r="I75" s="13">
        <f t="shared" si="14"/>
        <v>0.3829036904584513</v>
      </c>
      <c r="J75" s="12">
        <f t="shared" si="15"/>
        <v>14323</v>
      </c>
      <c r="K75" s="14">
        <f t="shared" si="16"/>
        <v>0.51616274460340916</v>
      </c>
      <c r="L75" s="15">
        <f t="shared" si="17"/>
        <v>-1.1300000000000008</v>
      </c>
      <c r="M75" s="23">
        <f t="shared" si="18"/>
        <v>1378284.408682263</v>
      </c>
      <c r="N75" s="67">
        <f t="shared" si="19"/>
        <v>1511098.3406364485</v>
      </c>
      <c r="O75" s="68">
        <f t="shared" si="20"/>
        <v>9.6361774912019129</v>
      </c>
    </row>
    <row r="76" spans="1:15">
      <c r="A76" s="4" t="s">
        <v>68</v>
      </c>
      <c r="B76" s="25">
        <v>37226</v>
      </c>
      <c r="C76" s="25">
        <v>70494</v>
      </c>
      <c r="D76" s="26">
        <v>9.59</v>
      </c>
      <c r="E76" s="27">
        <v>26960</v>
      </c>
      <c r="F76" s="27">
        <v>46615</v>
      </c>
      <c r="G76" s="28">
        <v>10.69</v>
      </c>
      <c r="H76" s="12">
        <f t="shared" si="13"/>
        <v>10266</v>
      </c>
      <c r="I76" s="13">
        <f t="shared" si="14"/>
        <v>0.38078635014836792</v>
      </c>
      <c r="J76" s="12">
        <f t="shared" si="15"/>
        <v>23879</v>
      </c>
      <c r="K76" s="14">
        <f t="shared" si="16"/>
        <v>0.51226000214523215</v>
      </c>
      <c r="L76" s="15">
        <f t="shared" si="17"/>
        <v>-1.0999999999999996</v>
      </c>
      <c r="M76" s="23">
        <f t="shared" si="18"/>
        <v>1729043.0267062315</v>
      </c>
      <c r="N76" s="67">
        <f t="shared" si="19"/>
        <v>1893676.462687369</v>
      </c>
      <c r="O76" s="68">
        <f t="shared" si="20"/>
        <v>9.5216506147194337</v>
      </c>
    </row>
    <row r="77" spans="1:15">
      <c r="A77" s="4" t="s">
        <v>69</v>
      </c>
      <c r="B77" s="25">
        <v>21856</v>
      </c>
      <c r="C77" s="25">
        <v>35638</v>
      </c>
      <c r="D77" s="26">
        <v>9.5500000000000007</v>
      </c>
      <c r="E77" s="27">
        <v>15909</v>
      </c>
      <c r="F77" s="27">
        <v>23234</v>
      </c>
      <c r="G77" s="28">
        <v>10.67</v>
      </c>
      <c r="H77" s="12">
        <f t="shared" si="13"/>
        <v>5947</v>
      </c>
      <c r="I77" s="13">
        <f t="shared" si="14"/>
        <v>0.37381356464894089</v>
      </c>
      <c r="J77" s="12">
        <f t="shared" si="15"/>
        <v>12404</v>
      </c>
      <c r="K77" s="14">
        <f t="shared" si="16"/>
        <v>0.53387277266075572</v>
      </c>
      <c r="L77" s="15">
        <f t="shared" si="17"/>
        <v>-1.1199999999999992</v>
      </c>
      <c r="M77" s="23">
        <f t="shared" si="18"/>
        <v>1460431.2024640141</v>
      </c>
      <c r="N77" s="67">
        <f t="shared" si="19"/>
        <v>1630581.9912152269</v>
      </c>
      <c r="O77" s="68">
        <f t="shared" si="20"/>
        <v>11.650722640281685</v>
      </c>
    </row>
    <row r="78" spans="1:15">
      <c r="A78" s="4" t="s">
        <v>70</v>
      </c>
      <c r="B78" s="25">
        <v>11633</v>
      </c>
      <c r="C78" s="25">
        <v>20299</v>
      </c>
      <c r="D78" s="26">
        <v>9.5</v>
      </c>
      <c r="E78" s="27">
        <v>8895</v>
      </c>
      <c r="F78" s="27">
        <v>13983</v>
      </c>
      <c r="G78" s="28">
        <v>10.66</v>
      </c>
      <c r="H78" s="12">
        <f t="shared" si="13"/>
        <v>2738</v>
      </c>
      <c r="I78" s="13">
        <f t="shared" si="14"/>
        <v>0.30781337830241706</v>
      </c>
      <c r="J78" s="12">
        <f t="shared" si="15"/>
        <v>6316</v>
      </c>
      <c r="K78" s="14">
        <f t="shared" si="16"/>
        <v>0.4516913394836588</v>
      </c>
      <c r="L78" s="15">
        <f t="shared" si="17"/>
        <v>-1.1600000000000001</v>
      </c>
      <c r="M78" s="23">
        <f t="shared" si="18"/>
        <v>1572006.7453625633</v>
      </c>
      <c r="N78" s="67">
        <f t="shared" si="19"/>
        <v>1744949.7120261325</v>
      </c>
      <c r="O78" s="68">
        <f t="shared" si="20"/>
        <v>11.001413777246993</v>
      </c>
    </row>
    <row r="79" spans="1:15">
      <c r="A79" s="4" t="s">
        <v>71</v>
      </c>
      <c r="B79" s="25">
        <v>6551</v>
      </c>
      <c r="C79" s="25">
        <v>11399</v>
      </c>
      <c r="D79" s="26">
        <v>9.52</v>
      </c>
      <c r="E79" s="27">
        <v>4508</v>
      </c>
      <c r="F79" s="27">
        <v>7004</v>
      </c>
      <c r="G79" s="28">
        <v>10.68</v>
      </c>
      <c r="H79" s="12">
        <f t="shared" si="13"/>
        <v>2043</v>
      </c>
      <c r="I79" s="13">
        <f t="shared" si="14"/>
        <v>0.45319432120674352</v>
      </c>
      <c r="J79" s="12">
        <f t="shared" si="15"/>
        <v>4395</v>
      </c>
      <c r="K79" s="14">
        <f t="shared" si="16"/>
        <v>0.62749857224443173</v>
      </c>
      <c r="L79" s="15">
        <f t="shared" si="17"/>
        <v>-1.1600000000000001</v>
      </c>
      <c r="M79" s="23">
        <f t="shared" si="18"/>
        <v>1553682.3425022182</v>
      </c>
      <c r="N79" s="67">
        <f t="shared" si="19"/>
        <v>1740039.6885971606</v>
      </c>
      <c r="O79" s="68">
        <f t="shared" si="20"/>
        <v>11.994559054768716</v>
      </c>
    </row>
    <row r="80" spans="1:15">
      <c r="A80" s="4" t="s">
        <v>72</v>
      </c>
      <c r="B80" s="25">
        <v>13416</v>
      </c>
      <c r="C80" s="25">
        <v>35507</v>
      </c>
      <c r="D80" s="26">
        <v>9.65</v>
      </c>
      <c r="E80" s="27">
        <v>9948</v>
      </c>
      <c r="F80" s="27">
        <v>24480</v>
      </c>
      <c r="G80" s="28">
        <v>10.66</v>
      </c>
      <c r="H80" s="12">
        <f t="shared" si="13"/>
        <v>3468</v>
      </c>
      <c r="I80" s="13">
        <f t="shared" si="14"/>
        <v>0.34861278648974658</v>
      </c>
      <c r="J80" s="12">
        <f t="shared" si="15"/>
        <v>11027</v>
      </c>
      <c r="K80" s="14">
        <f t="shared" si="16"/>
        <v>0.45044934640522882</v>
      </c>
      <c r="L80" s="15">
        <f t="shared" si="17"/>
        <v>-1.0099999999999998</v>
      </c>
      <c r="M80" s="23">
        <f t="shared" si="18"/>
        <v>2460796.1399276238</v>
      </c>
      <c r="N80" s="67">
        <f t="shared" si="19"/>
        <v>2646615.9809183064</v>
      </c>
      <c r="O80" s="68">
        <f t="shared" si="20"/>
        <v>7.5512082441801853</v>
      </c>
    </row>
    <row r="81" spans="1:15">
      <c r="A81" s="4" t="s">
        <v>73</v>
      </c>
      <c r="B81" s="25">
        <v>8226</v>
      </c>
      <c r="C81" s="25">
        <v>15640</v>
      </c>
      <c r="D81" s="26">
        <v>9.5</v>
      </c>
      <c r="E81" s="27">
        <v>5778</v>
      </c>
      <c r="F81" s="27">
        <v>10087</v>
      </c>
      <c r="G81" s="28">
        <v>10.66</v>
      </c>
      <c r="H81" s="12">
        <f t="shared" si="13"/>
        <v>2448</v>
      </c>
      <c r="I81" s="13">
        <f t="shared" si="14"/>
        <v>0.42367601246105924</v>
      </c>
      <c r="J81" s="12">
        <f t="shared" si="15"/>
        <v>5553</v>
      </c>
      <c r="K81" s="14">
        <f t="shared" si="16"/>
        <v>0.55051055814414585</v>
      </c>
      <c r="L81" s="15">
        <f t="shared" si="17"/>
        <v>-1.1600000000000001</v>
      </c>
      <c r="M81" s="23">
        <f t="shared" si="18"/>
        <v>1745759.7784700589</v>
      </c>
      <c r="N81" s="67">
        <f t="shared" si="19"/>
        <v>1901288.5971310479</v>
      </c>
      <c r="O81" s="68">
        <f t="shared" si="20"/>
        <v>8.9089473007157203</v>
      </c>
    </row>
    <row r="82" spans="1:15">
      <c r="A82" s="4" t="s">
        <v>74</v>
      </c>
      <c r="B82" s="25">
        <v>3395</v>
      </c>
      <c r="C82" s="25">
        <v>8009</v>
      </c>
      <c r="D82" s="26">
        <v>9.56</v>
      </c>
      <c r="E82" s="27">
        <v>2369</v>
      </c>
      <c r="F82" s="27">
        <v>5089</v>
      </c>
      <c r="G82" s="28">
        <v>10.7</v>
      </c>
      <c r="H82" s="12">
        <f t="shared" si="13"/>
        <v>1026</v>
      </c>
      <c r="I82" s="13">
        <f t="shared" si="14"/>
        <v>0.43309413254537787</v>
      </c>
      <c r="J82" s="12">
        <f t="shared" si="15"/>
        <v>2920</v>
      </c>
      <c r="K82" s="14">
        <f t="shared" si="16"/>
        <v>0.57378659854588321</v>
      </c>
      <c r="L82" s="15">
        <f t="shared" si="17"/>
        <v>-1.1399999999999988</v>
      </c>
      <c r="M82" s="23">
        <f t="shared" si="18"/>
        <v>2148163.7821865766</v>
      </c>
      <c r="N82" s="67">
        <f t="shared" si="19"/>
        <v>2359057.4374079527</v>
      </c>
      <c r="O82" s="68">
        <f t="shared" si="20"/>
        <v>9.817391810167809</v>
      </c>
    </row>
    <row r="83" spans="1:15">
      <c r="A83" s="4" t="s">
        <v>75</v>
      </c>
      <c r="B83" s="25">
        <v>15958</v>
      </c>
      <c r="C83" s="25">
        <v>36581</v>
      </c>
      <c r="D83" s="26">
        <v>9.5399999999999991</v>
      </c>
      <c r="E83" s="27">
        <v>12028</v>
      </c>
      <c r="F83" s="27">
        <v>24524</v>
      </c>
      <c r="G83" s="28">
        <v>10.53</v>
      </c>
      <c r="H83" s="12">
        <f t="shared" si="13"/>
        <v>3930</v>
      </c>
      <c r="I83" s="13">
        <f t="shared" si="14"/>
        <v>0.32673761223811115</v>
      </c>
      <c r="J83" s="12">
        <f t="shared" si="15"/>
        <v>12057</v>
      </c>
      <c r="K83" s="14">
        <f t="shared" si="16"/>
        <v>0.49164084162453103</v>
      </c>
      <c r="L83" s="15">
        <f t="shared" si="17"/>
        <v>-0.99000000000000021</v>
      </c>
      <c r="M83" s="23">
        <f t="shared" si="18"/>
        <v>2038909.2118390421</v>
      </c>
      <c r="N83" s="67">
        <f t="shared" si="19"/>
        <v>2292329.8658979824</v>
      </c>
      <c r="O83" s="68">
        <f t="shared" si="20"/>
        <v>12.429226989972818</v>
      </c>
    </row>
    <row r="84" spans="1:15">
      <c r="A84" s="4" t="s">
        <v>76</v>
      </c>
      <c r="B84" s="25">
        <v>14045</v>
      </c>
      <c r="C84" s="25">
        <v>31087</v>
      </c>
      <c r="D84" s="26">
        <v>9.52</v>
      </c>
      <c r="E84" s="27">
        <v>10711</v>
      </c>
      <c r="F84" s="27">
        <v>21255</v>
      </c>
      <c r="G84" s="28">
        <v>10.53</v>
      </c>
      <c r="H84" s="12">
        <f t="shared" si="13"/>
        <v>3334</v>
      </c>
      <c r="I84" s="13">
        <f t="shared" si="14"/>
        <v>0.31126878909532252</v>
      </c>
      <c r="J84" s="12">
        <f t="shared" si="15"/>
        <v>9832</v>
      </c>
      <c r="K84" s="14">
        <f t="shared" si="16"/>
        <v>0.46257351211479647</v>
      </c>
      <c r="L84" s="15">
        <f t="shared" si="17"/>
        <v>-1.0099999999999998</v>
      </c>
      <c r="M84" s="23">
        <f t="shared" si="18"/>
        <v>1984408.5519559332</v>
      </c>
      <c r="N84" s="67">
        <f t="shared" si="19"/>
        <v>2213385.5464578141</v>
      </c>
      <c r="O84" s="68">
        <f t="shared" si="20"/>
        <v>11.538803049210289</v>
      </c>
    </row>
    <row r="85" spans="1:15">
      <c r="A85" s="4" t="s">
        <v>77</v>
      </c>
      <c r="B85" s="25">
        <v>8042</v>
      </c>
      <c r="C85" s="25">
        <v>15778</v>
      </c>
      <c r="D85" s="26">
        <v>9.5299999999999994</v>
      </c>
      <c r="E85" s="27">
        <v>5350</v>
      </c>
      <c r="F85" s="27">
        <v>9590</v>
      </c>
      <c r="G85" s="28">
        <v>10.51</v>
      </c>
      <c r="H85" s="12">
        <f t="shared" si="13"/>
        <v>2692</v>
      </c>
      <c r="I85" s="13">
        <f t="shared" si="14"/>
        <v>0.50317757009345798</v>
      </c>
      <c r="J85" s="12">
        <f t="shared" si="15"/>
        <v>6188</v>
      </c>
      <c r="K85" s="14">
        <f t="shared" si="16"/>
        <v>0.64525547445255471</v>
      </c>
      <c r="L85" s="15">
        <f t="shared" si="17"/>
        <v>-0.98000000000000043</v>
      </c>
      <c r="M85" s="23">
        <f t="shared" si="18"/>
        <v>1792523.3644859814</v>
      </c>
      <c r="N85" s="67">
        <f t="shared" si="19"/>
        <v>1961949.7637403631</v>
      </c>
      <c r="O85" s="68">
        <f t="shared" si="20"/>
        <v>9.4518377060577983</v>
      </c>
    </row>
    <row r="86" spans="1:15">
      <c r="A86" s="4" t="s">
        <v>78</v>
      </c>
      <c r="B86" s="25">
        <v>2342</v>
      </c>
      <c r="C86" s="25">
        <v>5190</v>
      </c>
      <c r="D86" s="26">
        <v>9.51</v>
      </c>
      <c r="E86" s="27">
        <v>1708</v>
      </c>
      <c r="F86" s="27">
        <v>3529</v>
      </c>
      <c r="G86" s="28">
        <v>10.5</v>
      </c>
      <c r="H86" s="12">
        <f t="shared" si="13"/>
        <v>634</v>
      </c>
      <c r="I86" s="13">
        <f t="shared" si="14"/>
        <v>0.37119437939110078</v>
      </c>
      <c r="J86" s="12">
        <f t="shared" si="15"/>
        <v>1661</v>
      </c>
      <c r="K86" s="14">
        <f t="shared" si="16"/>
        <v>0.47067157835080753</v>
      </c>
      <c r="L86" s="15">
        <f t="shared" si="17"/>
        <v>-0.99000000000000021</v>
      </c>
      <c r="M86" s="23">
        <f t="shared" si="18"/>
        <v>2066159.2505854801</v>
      </c>
      <c r="N86" s="67">
        <f t="shared" si="19"/>
        <v>2216054.654141759</v>
      </c>
      <c r="O86" s="68">
        <f t="shared" si="20"/>
        <v>7.254784620972643</v>
      </c>
    </row>
    <row r="87" spans="1:15">
      <c r="A87" s="4" t="s">
        <v>79</v>
      </c>
      <c r="B87" s="25">
        <v>4771</v>
      </c>
      <c r="C87" s="25">
        <v>13472</v>
      </c>
      <c r="D87" s="26">
        <v>9.4700000000000006</v>
      </c>
      <c r="E87" s="27">
        <v>3427</v>
      </c>
      <c r="F87" s="27">
        <v>9089</v>
      </c>
      <c r="G87" s="28">
        <v>10.48</v>
      </c>
      <c r="H87" s="12">
        <f t="shared" si="13"/>
        <v>1344</v>
      </c>
      <c r="I87" s="13">
        <f t="shared" si="14"/>
        <v>0.39217974905164876</v>
      </c>
      <c r="J87" s="12">
        <f t="shared" si="15"/>
        <v>4383</v>
      </c>
      <c r="K87" s="14">
        <f t="shared" si="16"/>
        <v>0.48223126856639897</v>
      </c>
      <c r="L87" s="15">
        <f t="shared" si="17"/>
        <v>-1.0099999999999998</v>
      </c>
      <c r="M87" s="23">
        <f t="shared" si="18"/>
        <v>2652173.913043478</v>
      </c>
      <c r="N87" s="75">
        <f t="shared" si="19"/>
        <v>2823726.6820373088</v>
      </c>
      <c r="O87" s="68">
        <f t="shared" si="20"/>
        <v>6.4683830932100062</v>
      </c>
    </row>
    <row r="88" spans="1:15">
      <c r="A88" s="4" t="s">
        <v>80</v>
      </c>
      <c r="B88" s="25">
        <v>1341</v>
      </c>
      <c r="C88" s="25">
        <v>2328</v>
      </c>
      <c r="D88" s="26">
        <v>9.5500000000000007</v>
      </c>
      <c r="E88" s="27">
        <v>886</v>
      </c>
      <c r="F88" s="27">
        <v>1416</v>
      </c>
      <c r="G88" s="28">
        <v>10.65</v>
      </c>
      <c r="H88" s="12">
        <f t="shared" si="13"/>
        <v>455</v>
      </c>
      <c r="I88" s="13">
        <f t="shared" si="14"/>
        <v>0.51354401805869077</v>
      </c>
      <c r="J88" s="12">
        <f t="shared" si="15"/>
        <v>912</v>
      </c>
      <c r="K88" s="14">
        <f t="shared" si="16"/>
        <v>0.64406779661016955</v>
      </c>
      <c r="L88" s="15">
        <f t="shared" si="17"/>
        <v>-1.0999999999999996</v>
      </c>
      <c r="M88" s="23">
        <f t="shared" si="18"/>
        <v>1598194.130925508</v>
      </c>
      <c r="N88" s="67">
        <f t="shared" si="19"/>
        <v>1736017.8970917226</v>
      </c>
      <c r="O88" s="68">
        <f t="shared" si="20"/>
        <v>8.6237187022080608</v>
      </c>
    </row>
    <row r="89" spans="1:15">
      <c r="A89" s="19" t="s">
        <v>81</v>
      </c>
      <c r="B89" s="25">
        <v>550</v>
      </c>
      <c r="C89" s="25">
        <v>1504</v>
      </c>
      <c r="D89" s="26">
        <v>9.48</v>
      </c>
      <c r="E89" s="27">
        <v>414</v>
      </c>
      <c r="F89" s="27">
        <v>991</v>
      </c>
      <c r="G89" s="28">
        <v>10.69</v>
      </c>
      <c r="H89" s="12">
        <f t="shared" si="13"/>
        <v>136</v>
      </c>
      <c r="I89" s="13">
        <f t="shared" si="14"/>
        <v>0.3285024154589371</v>
      </c>
      <c r="J89" s="12">
        <f t="shared" si="15"/>
        <v>513</v>
      </c>
      <c r="K89" s="14">
        <f t="shared" si="16"/>
        <v>0.5176589303733603</v>
      </c>
      <c r="L89" s="46">
        <f t="shared" si="17"/>
        <v>-1.2099999999999991</v>
      </c>
      <c r="M89" s="23">
        <f t="shared" si="18"/>
        <v>2393719.8067632848</v>
      </c>
      <c r="N89" s="67">
        <f t="shared" si="19"/>
        <v>2734545.4545454546</v>
      </c>
      <c r="O89" s="68">
        <f t="shared" si="20"/>
        <v>14.238326759012953</v>
      </c>
    </row>
  </sheetData>
  <mergeCells count="7">
    <mergeCell ref="N2:N3"/>
    <mergeCell ref="O2:O3"/>
    <mergeCell ref="A2:A3"/>
    <mergeCell ref="B2:D2"/>
    <mergeCell ref="H2:L2"/>
    <mergeCell ref="E2:G2"/>
    <mergeCell ref="M2:M3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K9" sqref="K9"/>
    </sheetView>
  </sheetViews>
  <sheetFormatPr defaultRowHeight="15"/>
  <cols>
    <col min="2" max="2" width="26.7109375" customWidth="1"/>
    <col min="3" max="3" width="15.5703125" customWidth="1"/>
  </cols>
  <sheetData>
    <row r="1" spans="1:3" ht="30">
      <c r="A1" s="21" t="s">
        <v>130</v>
      </c>
      <c r="B1" s="21" t="s">
        <v>96</v>
      </c>
      <c r="C1" s="21" t="s">
        <v>97</v>
      </c>
    </row>
    <row r="2" spans="1:3">
      <c r="A2" s="79">
        <v>2017</v>
      </c>
      <c r="B2" s="80">
        <v>1086940</v>
      </c>
      <c r="C2" s="80">
        <v>2021402</v>
      </c>
    </row>
    <row r="3" spans="1:3">
      <c r="A3" s="79">
        <v>2016</v>
      </c>
      <c r="B3" s="80">
        <v>856521</v>
      </c>
      <c r="C3" s="80">
        <v>1472380</v>
      </c>
    </row>
    <row r="4" spans="1:3">
      <c r="A4" s="79" t="s">
        <v>129</v>
      </c>
      <c r="B4" s="81">
        <f>(B2/B3)*100-100</f>
        <v>26.901733874592693</v>
      </c>
      <c r="C4" s="81">
        <f>(C2/C3)*100-100</f>
        <v>37.288064222551242</v>
      </c>
    </row>
    <row r="9" spans="1:3" ht="60">
      <c r="A9" s="21" t="s">
        <v>130</v>
      </c>
      <c r="B9" s="21" t="s">
        <v>96</v>
      </c>
      <c r="C9" s="21" t="s">
        <v>141</v>
      </c>
    </row>
    <row r="10" spans="1:3" ht="15.75">
      <c r="A10" s="90">
        <v>2018</v>
      </c>
      <c r="B10" s="91">
        <v>1471809</v>
      </c>
      <c r="C10" s="89">
        <v>1</v>
      </c>
    </row>
    <row r="11" spans="1:3" ht="15.75">
      <c r="A11" s="90">
        <v>2016</v>
      </c>
      <c r="B11" s="91">
        <v>856521</v>
      </c>
      <c r="C11" s="92">
        <f>B11*100/B10</f>
        <v>58.195119067759471</v>
      </c>
    </row>
    <row r="12" spans="1:3" ht="15.75">
      <c r="A12" s="90">
        <v>2012</v>
      </c>
      <c r="B12" s="91">
        <v>690050</v>
      </c>
      <c r="C12" s="92">
        <f>B12*100/B10</f>
        <v>46.884480255250509</v>
      </c>
    </row>
    <row r="13" spans="1:3" ht="15.75">
      <c r="A13" s="90">
        <v>2011</v>
      </c>
      <c r="B13" s="91">
        <v>298213</v>
      </c>
      <c r="C13" s="92">
        <f>B13*100/B10</f>
        <v>20.26166438715893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1"/>
  <sheetViews>
    <sheetView workbookViewId="0">
      <selection activeCell="D8" sqref="D8"/>
    </sheetView>
  </sheetViews>
  <sheetFormatPr defaultRowHeight="15"/>
  <cols>
    <col min="1" max="1" width="5.28515625" customWidth="1"/>
    <col min="2" max="2" width="24.85546875" customWidth="1"/>
    <col min="3" max="3" width="26.42578125" customWidth="1"/>
    <col min="4" max="4" width="32.7109375" customWidth="1"/>
    <col min="5" max="5" width="17.28515625" customWidth="1"/>
  </cols>
  <sheetData>
    <row r="1" spans="1:5" ht="15" customHeight="1">
      <c r="A1" s="106" t="s">
        <v>87</v>
      </c>
      <c r="B1" s="107"/>
      <c r="C1" s="104" t="s">
        <v>138</v>
      </c>
      <c r="D1" s="104" t="s">
        <v>139</v>
      </c>
      <c r="E1" s="104" t="s">
        <v>126</v>
      </c>
    </row>
    <row r="2" spans="1:5" ht="15" customHeight="1">
      <c r="A2" s="108"/>
      <c r="B2" s="109"/>
      <c r="C2" s="105"/>
      <c r="D2" s="105"/>
      <c r="E2" s="105"/>
    </row>
    <row r="3" spans="1:5" ht="30">
      <c r="A3" s="61"/>
      <c r="B3" s="30" t="s">
        <v>0</v>
      </c>
      <c r="C3" s="69">
        <v>1859718.10771524</v>
      </c>
      <c r="D3" s="70">
        <v>2046938.1556981918</v>
      </c>
      <c r="E3" s="71">
        <f t="shared" ref="E3:E34" si="0">(D3/C3-1)*100</f>
        <v>10.067119699821681</v>
      </c>
    </row>
    <row r="4" spans="1:5">
      <c r="A4" s="61">
        <v>1</v>
      </c>
      <c r="B4" s="60" t="s">
        <v>18</v>
      </c>
      <c r="C4" s="69">
        <v>4058683.3053355734</v>
      </c>
      <c r="D4" s="75">
        <v>4370270.3622604692</v>
      </c>
      <c r="E4" s="71">
        <f t="shared" si="0"/>
        <v>7.6770477882637689</v>
      </c>
    </row>
    <row r="5" spans="1:5">
      <c r="A5" s="61">
        <v>2</v>
      </c>
      <c r="B5" s="60" t="s">
        <v>10</v>
      </c>
      <c r="C5" s="69">
        <v>2816068.2131130178</v>
      </c>
      <c r="D5" s="75">
        <v>3079368.1747269891</v>
      </c>
      <c r="E5" s="71">
        <f t="shared" si="0"/>
        <v>9.3499141955409861</v>
      </c>
    </row>
    <row r="6" spans="1:5">
      <c r="A6" s="61">
        <v>3</v>
      </c>
      <c r="B6" s="60" t="s">
        <v>79</v>
      </c>
      <c r="C6" s="69">
        <v>2652173.913043478</v>
      </c>
      <c r="D6" s="75">
        <v>2823726.6820373088</v>
      </c>
      <c r="E6" s="71">
        <f t="shared" si="0"/>
        <v>6.4683830932100062</v>
      </c>
    </row>
    <row r="7" spans="1:5">
      <c r="A7" s="61">
        <v>4</v>
      </c>
      <c r="B7" s="60" t="s">
        <v>81</v>
      </c>
      <c r="C7" s="69">
        <v>2393719.8067632848</v>
      </c>
      <c r="D7" s="70">
        <v>2734545.4545454546</v>
      </c>
      <c r="E7" s="71">
        <f t="shared" si="0"/>
        <v>14.238326759012953</v>
      </c>
    </row>
    <row r="8" spans="1:5">
      <c r="A8" s="61">
        <v>5</v>
      </c>
      <c r="B8" s="60" t="s">
        <v>27</v>
      </c>
      <c r="C8" s="69">
        <v>2492788.8792354474</v>
      </c>
      <c r="D8" s="70">
        <v>2719646.4694462167</v>
      </c>
      <c r="E8" s="71">
        <f t="shared" si="0"/>
        <v>9.1005536850897748</v>
      </c>
    </row>
    <row r="9" spans="1:5">
      <c r="A9" s="61">
        <v>6</v>
      </c>
      <c r="B9" s="60" t="s">
        <v>86</v>
      </c>
      <c r="C9" s="69">
        <v>2507017.9475379661</v>
      </c>
      <c r="D9" s="70">
        <v>2652711.8801748999</v>
      </c>
      <c r="E9" s="71">
        <f t="shared" si="0"/>
        <v>5.8114435431151801</v>
      </c>
    </row>
    <row r="10" spans="1:5">
      <c r="A10" s="61">
        <v>7</v>
      </c>
      <c r="B10" s="60" t="s">
        <v>72</v>
      </c>
      <c r="C10" s="69">
        <v>2460796.1399276238</v>
      </c>
      <c r="D10" s="70">
        <v>2646615.9809183064</v>
      </c>
      <c r="E10" s="71">
        <f t="shared" si="0"/>
        <v>7.5512082441801853</v>
      </c>
    </row>
    <row r="11" spans="1:5">
      <c r="A11" s="61">
        <v>8</v>
      </c>
      <c r="B11" s="60" t="s">
        <v>37</v>
      </c>
      <c r="C11" s="69">
        <v>1828402.3668639052</v>
      </c>
      <c r="D11" s="70">
        <v>2461538.4615384615</v>
      </c>
      <c r="E11" s="76">
        <f t="shared" si="0"/>
        <v>34.627831715210355</v>
      </c>
    </row>
    <row r="12" spans="1:5">
      <c r="A12" s="61">
        <v>9</v>
      </c>
      <c r="B12" s="60" t="s">
        <v>36</v>
      </c>
      <c r="C12" s="69">
        <v>2110448.8078541374</v>
      </c>
      <c r="D12" s="70">
        <v>2438457.6098059244</v>
      </c>
      <c r="E12" s="76">
        <f t="shared" si="0"/>
        <v>15.542134958738929</v>
      </c>
    </row>
    <row r="13" spans="1:5">
      <c r="A13" s="61">
        <v>10</v>
      </c>
      <c r="B13" s="60" t="s">
        <v>83</v>
      </c>
      <c r="C13" s="69">
        <v>2233676.9759450201</v>
      </c>
      <c r="D13" s="70">
        <v>2392120.0750469044</v>
      </c>
      <c r="E13" s="71">
        <f t="shared" si="0"/>
        <v>7.0933756674843584</v>
      </c>
    </row>
    <row r="14" spans="1:5">
      <c r="A14" s="61">
        <v>11</v>
      </c>
      <c r="B14" s="60" t="s">
        <v>85</v>
      </c>
      <c r="C14" s="69">
        <v>2226010.436013089</v>
      </c>
      <c r="D14" s="70">
        <v>2384218.0679129595</v>
      </c>
      <c r="E14" s="71">
        <f t="shared" si="0"/>
        <v>7.1072277712780796</v>
      </c>
    </row>
    <row r="15" spans="1:5">
      <c r="A15" s="61">
        <v>12</v>
      </c>
      <c r="B15" s="60" t="s">
        <v>74</v>
      </c>
      <c r="C15" s="69">
        <v>2148163.7821865766</v>
      </c>
      <c r="D15" s="70">
        <v>2359057.4374079527</v>
      </c>
      <c r="E15" s="71">
        <f t="shared" si="0"/>
        <v>9.817391810167809</v>
      </c>
    </row>
    <row r="16" spans="1:5">
      <c r="A16" s="61">
        <v>13</v>
      </c>
      <c r="B16" s="60" t="s">
        <v>75</v>
      </c>
      <c r="C16" s="69">
        <v>2038909.2118390421</v>
      </c>
      <c r="D16" s="70">
        <v>2292329.8658979824</v>
      </c>
      <c r="E16" s="71">
        <f t="shared" si="0"/>
        <v>12.429226989972818</v>
      </c>
    </row>
    <row r="17" spans="1:5">
      <c r="A17" s="61">
        <v>14</v>
      </c>
      <c r="B17" s="60" t="s">
        <v>23</v>
      </c>
      <c r="C17" s="69">
        <v>2054800.8441044579</v>
      </c>
      <c r="D17" s="70">
        <v>2270137.7098660632</v>
      </c>
      <c r="E17" s="71">
        <f t="shared" si="0"/>
        <v>10.479695216178264</v>
      </c>
    </row>
    <row r="18" spans="1:5">
      <c r="A18" s="61">
        <v>15</v>
      </c>
      <c r="B18" s="60" t="s">
        <v>78</v>
      </c>
      <c r="C18" s="69">
        <v>2066159.2505854801</v>
      </c>
      <c r="D18" s="70">
        <v>2216054.654141759</v>
      </c>
      <c r="E18" s="71">
        <f t="shared" si="0"/>
        <v>7.254784620972643</v>
      </c>
    </row>
    <row r="19" spans="1:5">
      <c r="A19" s="61">
        <v>16</v>
      </c>
      <c r="B19" s="60" t="s">
        <v>76</v>
      </c>
      <c r="C19" s="69">
        <v>1984408.5519559332</v>
      </c>
      <c r="D19" s="70">
        <v>2213385.5464578141</v>
      </c>
      <c r="E19" s="71">
        <f t="shared" si="0"/>
        <v>11.538803049210289</v>
      </c>
    </row>
    <row r="20" spans="1:5">
      <c r="A20" s="61">
        <v>17</v>
      </c>
      <c r="B20" s="60" t="s">
        <v>41</v>
      </c>
      <c r="C20" s="69">
        <v>1957410.5621805792</v>
      </c>
      <c r="D20" s="70">
        <v>2205747.1264367816</v>
      </c>
      <c r="E20" s="71">
        <f t="shared" si="0"/>
        <v>12.68699418784951</v>
      </c>
    </row>
    <row r="21" spans="1:5">
      <c r="A21" s="61">
        <v>18</v>
      </c>
      <c r="B21" s="60" t="s">
        <v>35</v>
      </c>
      <c r="C21" s="69">
        <v>1988188.9763779528</v>
      </c>
      <c r="D21" s="70">
        <v>2205128.205128205</v>
      </c>
      <c r="E21" s="71">
        <f t="shared" si="0"/>
        <v>10.911398832190899</v>
      </c>
    </row>
    <row r="22" spans="1:5">
      <c r="A22" s="61">
        <v>19</v>
      </c>
      <c r="B22" s="60" t="s">
        <v>62</v>
      </c>
      <c r="C22" s="69">
        <v>2029567.8544351782</v>
      </c>
      <c r="D22" s="70">
        <v>2179657.7946768063</v>
      </c>
      <c r="E22" s="71">
        <f t="shared" si="0"/>
        <v>7.3951673955438002</v>
      </c>
    </row>
    <row r="23" spans="1:5">
      <c r="A23" s="61">
        <v>20</v>
      </c>
      <c r="B23" s="60" t="s">
        <v>30</v>
      </c>
      <c r="C23" s="69">
        <v>1911976.9119769121</v>
      </c>
      <c r="D23" s="70">
        <v>2081934.1840161183</v>
      </c>
      <c r="E23" s="71">
        <f t="shared" si="0"/>
        <v>8.8890860017486695</v>
      </c>
    </row>
    <row r="24" spans="1:5">
      <c r="A24" s="61">
        <v>21</v>
      </c>
      <c r="B24" s="60" t="s">
        <v>40</v>
      </c>
      <c r="C24" s="69">
        <v>1839928.0575539568</v>
      </c>
      <c r="D24" s="70">
        <v>2062586.926286509</v>
      </c>
      <c r="E24" s="71">
        <f t="shared" si="0"/>
        <v>12.101498632971563</v>
      </c>
    </row>
    <row r="25" spans="1:5">
      <c r="A25" s="61">
        <v>22</v>
      </c>
      <c r="B25" s="60" t="s">
        <v>6</v>
      </c>
      <c r="C25" s="69">
        <v>1893747.1158283341</v>
      </c>
      <c r="D25" s="70">
        <v>2050872.6941847962</v>
      </c>
      <c r="E25" s="71">
        <f t="shared" si="0"/>
        <v>8.2970728796455173</v>
      </c>
    </row>
    <row r="26" spans="1:5">
      <c r="A26" s="61">
        <v>23</v>
      </c>
      <c r="B26" s="60" t="s">
        <v>29</v>
      </c>
      <c r="C26" s="69">
        <v>1914318.573893042</v>
      </c>
      <c r="D26" s="70">
        <v>2049980.7766243753</v>
      </c>
      <c r="E26" s="71">
        <f t="shared" si="0"/>
        <v>7.0867098392847216</v>
      </c>
    </row>
    <row r="27" spans="1:5">
      <c r="A27" s="61">
        <v>24</v>
      </c>
      <c r="B27" s="60" t="s">
        <v>77</v>
      </c>
      <c r="C27" s="69">
        <v>1792523.3644859814</v>
      </c>
      <c r="D27" s="70">
        <v>1961949.7637403631</v>
      </c>
      <c r="E27" s="71">
        <f t="shared" si="0"/>
        <v>9.4518377060577983</v>
      </c>
    </row>
    <row r="28" spans="1:5">
      <c r="A28" s="61">
        <v>25</v>
      </c>
      <c r="B28" s="60" t="s">
        <v>38</v>
      </c>
      <c r="C28" s="69">
        <v>1776053.2150776053</v>
      </c>
      <c r="D28" s="70">
        <v>1938611.2042938611</v>
      </c>
      <c r="E28" s="71">
        <f t="shared" si="0"/>
        <v>9.1527656849602188</v>
      </c>
    </row>
    <row r="29" spans="1:5">
      <c r="A29" s="61">
        <v>26</v>
      </c>
      <c r="B29" s="60" t="s">
        <v>24</v>
      </c>
      <c r="C29" s="69">
        <v>1746113.1840796019</v>
      </c>
      <c r="D29" s="70">
        <v>1916696.8053044002</v>
      </c>
      <c r="E29" s="71">
        <f t="shared" si="0"/>
        <v>9.7693335563876929</v>
      </c>
    </row>
    <row r="30" spans="1:5">
      <c r="A30" s="61">
        <v>27</v>
      </c>
      <c r="B30" s="60" t="s">
        <v>58</v>
      </c>
      <c r="C30" s="69">
        <v>1774035.9827413096</v>
      </c>
      <c r="D30" s="70">
        <v>1911688.3623802182</v>
      </c>
      <c r="E30" s="71">
        <f t="shared" si="0"/>
        <v>7.7592777699019955</v>
      </c>
    </row>
    <row r="31" spans="1:5">
      <c r="A31" s="61">
        <v>28</v>
      </c>
      <c r="B31" s="60" t="s">
        <v>16</v>
      </c>
      <c r="C31" s="69">
        <v>1736440.6779661018</v>
      </c>
      <c r="D31" s="70">
        <v>1910345.3057828317</v>
      </c>
      <c r="E31" s="71">
        <f t="shared" si="0"/>
        <v>10.015005408674549</v>
      </c>
    </row>
    <row r="32" spans="1:5">
      <c r="A32" s="61">
        <v>29</v>
      </c>
      <c r="B32" s="60" t="s">
        <v>73</v>
      </c>
      <c r="C32" s="69">
        <v>1745759.7784700589</v>
      </c>
      <c r="D32" s="70">
        <v>1901288.5971310479</v>
      </c>
      <c r="E32" s="71">
        <f t="shared" si="0"/>
        <v>8.9089473007157203</v>
      </c>
    </row>
    <row r="33" spans="1:5">
      <c r="A33" s="61">
        <v>30</v>
      </c>
      <c r="B33" s="60" t="s">
        <v>59</v>
      </c>
      <c r="C33" s="69">
        <v>1727954.6394188176</v>
      </c>
      <c r="D33" s="70">
        <v>1894131.3921092837</v>
      </c>
      <c r="E33" s="71">
        <f t="shared" si="0"/>
        <v>9.6169626736474001</v>
      </c>
    </row>
    <row r="34" spans="1:5">
      <c r="A34" s="61">
        <v>31</v>
      </c>
      <c r="B34" s="60" t="s">
        <v>68</v>
      </c>
      <c r="C34" s="69">
        <v>1729043.0267062315</v>
      </c>
      <c r="D34" s="70">
        <v>1893676.462687369</v>
      </c>
      <c r="E34" s="71">
        <f t="shared" si="0"/>
        <v>9.5216506147194337</v>
      </c>
    </row>
    <row r="35" spans="1:5">
      <c r="A35" s="61">
        <v>32</v>
      </c>
      <c r="B35" s="60" t="s">
        <v>84</v>
      </c>
      <c r="C35" s="69">
        <v>1724488.0399242816</v>
      </c>
      <c r="D35" s="70">
        <v>1865491.1498446155</v>
      </c>
      <c r="E35" s="71">
        <f t="shared" ref="E35:E66" si="1">(D35/C35-1)*100</f>
        <v>8.1765200254172221</v>
      </c>
    </row>
    <row r="36" spans="1:5">
      <c r="A36" s="61">
        <v>33</v>
      </c>
      <c r="B36" s="60" t="s">
        <v>15</v>
      </c>
      <c r="C36" s="69">
        <v>1768435.4889756304</v>
      </c>
      <c r="D36" s="70">
        <v>1863212.8214685053</v>
      </c>
      <c r="E36" s="77">
        <f t="shared" si="1"/>
        <v>5.359388741275195</v>
      </c>
    </row>
    <row r="37" spans="1:5">
      <c r="A37" s="61">
        <v>34</v>
      </c>
      <c r="B37" s="60" t="s">
        <v>20</v>
      </c>
      <c r="C37" s="69">
        <v>1698319.3277310925</v>
      </c>
      <c r="D37" s="70">
        <v>1831583.2649712879</v>
      </c>
      <c r="E37" s="71">
        <f t="shared" si="1"/>
        <v>7.8468127321045245</v>
      </c>
    </row>
    <row r="38" spans="1:5">
      <c r="A38" s="61">
        <v>35</v>
      </c>
      <c r="B38" s="60" t="s">
        <v>34</v>
      </c>
      <c r="C38" s="69">
        <v>1674354.097321287</v>
      </c>
      <c r="D38" s="70">
        <v>1806589.9280575539</v>
      </c>
      <c r="E38" s="71">
        <f t="shared" si="1"/>
        <v>7.8977219303744794</v>
      </c>
    </row>
    <row r="39" spans="1:5">
      <c r="A39" s="61">
        <v>36</v>
      </c>
      <c r="B39" s="60" t="s">
        <v>22</v>
      </c>
      <c r="C39" s="69">
        <v>1657378.6013796835</v>
      </c>
      <c r="D39" s="70">
        <v>1803297.4363861622</v>
      </c>
      <c r="E39" s="71">
        <f t="shared" si="1"/>
        <v>8.8041944601558555</v>
      </c>
    </row>
    <row r="40" spans="1:5">
      <c r="A40" s="61">
        <v>37</v>
      </c>
      <c r="B40" s="60" t="s">
        <v>31</v>
      </c>
      <c r="C40" s="69">
        <v>1675317.6101635252</v>
      </c>
      <c r="D40" s="70">
        <v>1797499.3702626578</v>
      </c>
      <c r="E40" s="71">
        <f t="shared" si="1"/>
        <v>7.2930505450370386</v>
      </c>
    </row>
    <row r="41" spans="1:5">
      <c r="A41" s="61">
        <v>38</v>
      </c>
      <c r="B41" s="60" t="s">
        <v>65</v>
      </c>
      <c r="C41" s="69">
        <v>1618167.0542206473</v>
      </c>
      <c r="D41" s="70">
        <v>1790716.1052929522</v>
      </c>
      <c r="E41" s="71">
        <f t="shared" si="1"/>
        <v>10.663240894828929</v>
      </c>
    </row>
    <row r="42" spans="1:5">
      <c r="A42" s="61">
        <v>39</v>
      </c>
      <c r="B42" s="60" t="s">
        <v>45</v>
      </c>
      <c r="C42" s="69">
        <v>1578248.9322757779</v>
      </c>
      <c r="D42" s="70">
        <v>1778626.9105487347</v>
      </c>
      <c r="E42" s="71">
        <f t="shared" si="1"/>
        <v>12.696221373900695</v>
      </c>
    </row>
    <row r="43" spans="1:5">
      <c r="A43" s="61">
        <v>40</v>
      </c>
      <c r="B43" s="60" t="s">
        <v>51</v>
      </c>
      <c r="C43" s="69">
        <v>1610728.6968905767</v>
      </c>
      <c r="D43" s="70">
        <v>1775640.6317212561</v>
      </c>
      <c r="E43" s="71">
        <f t="shared" si="1"/>
        <v>10.238343375208547</v>
      </c>
    </row>
    <row r="44" spans="1:5">
      <c r="A44" s="61">
        <v>41</v>
      </c>
      <c r="B44" s="60" t="s">
        <v>13</v>
      </c>
      <c r="C44" s="69">
        <v>1664747.0817120622</v>
      </c>
      <c r="D44" s="70">
        <v>1773157.7731577731</v>
      </c>
      <c r="E44" s="71">
        <f t="shared" si="1"/>
        <v>6.5121418524559882</v>
      </c>
    </row>
    <row r="45" spans="1:5">
      <c r="A45" s="61">
        <v>42</v>
      </c>
      <c r="B45" s="60" t="s">
        <v>1</v>
      </c>
      <c r="C45" s="69">
        <v>1619995.3172559119</v>
      </c>
      <c r="D45" s="70">
        <v>1752763.8190954775</v>
      </c>
      <c r="E45" s="71">
        <f t="shared" si="1"/>
        <v>8.1956102233962334</v>
      </c>
    </row>
    <row r="46" spans="1:5">
      <c r="A46" s="61">
        <v>43</v>
      </c>
      <c r="B46" s="60" t="s">
        <v>32</v>
      </c>
      <c r="C46" s="69">
        <v>1585059.4227504244</v>
      </c>
      <c r="D46" s="70">
        <v>1751833.2690081049</v>
      </c>
      <c r="E46" s="71">
        <f t="shared" si="1"/>
        <v>10.521614764971488</v>
      </c>
    </row>
    <row r="47" spans="1:5">
      <c r="A47" s="61">
        <v>44</v>
      </c>
      <c r="B47" s="60" t="s">
        <v>14</v>
      </c>
      <c r="C47" s="69">
        <v>1575286.4157119477</v>
      </c>
      <c r="D47" s="70">
        <v>1745264.3811737362</v>
      </c>
      <c r="E47" s="71">
        <f t="shared" si="1"/>
        <v>10.790289547756139</v>
      </c>
    </row>
    <row r="48" spans="1:5">
      <c r="A48" s="61">
        <v>45</v>
      </c>
      <c r="B48" s="60" t="s">
        <v>70</v>
      </c>
      <c r="C48" s="69">
        <v>1572006.7453625633</v>
      </c>
      <c r="D48" s="70">
        <v>1744949.7120261325</v>
      </c>
      <c r="E48" s="71">
        <f t="shared" si="1"/>
        <v>11.001413777246993</v>
      </c>
    </row>
    <row r="49" spans="1:5">
      <c r="A49" s="61">
        <v>46</v>
      </c>
      <c r="B49" s="60" t="s">
        <v>12</v>
      </c>
      <c r="C49" s="69">
        <v>1571019.8242387082</v>
      </c>
      <c r="D49" s="70">
        <v>1743689.6229354939</v>
      </c>
      <c r="E49" s="71">
        <f t="shared" si="1"/>
        <v>10.990936971814392</v>
      </c>
    </row>
    <row r="50" spans="1:5">
      <c r="A50" s="61">
        <v>47</v>
      </c>
      <c r="B50" s="60" t="s">
        <v>66</v>
      </c>
      <c r="C50" s="69">
        <v>1591534.9829785072</v>
      </c>
      <c r="D50" s="70">
        <v>1741413.8242336225</v>
      </c>
      <c r="E50" s="71">
        <f t="shared" si="1"/>
        <v>9.4172508212557062</v>
      </c>
    </row>
    <row r="51" spans="1:5">
      <c r="A51" s="61">
        <v>48</v>
      </c>
      <c r="B51" s="60" t="s">
        <v>71</v>
      </c>
      <c r="C51" s="69">
        <v>1553682.3425022182</v>
      </c>
      <c r="D51" s="70">
        <v>1740039.6885971606</v>
      </c>
      <c r="E51" s="71">
        <f t="shared" si="1"/>
        <v>11.994559054768716</v>
      </c>
    </row>
    <row r="52" spans="1:5">
      <c r="A52" s="61">
        <v>49</v>
      </c>
      <c r="B52" s="60" t="s">
        <v>46</v>
      </c>
      <c r="C52" s="69">
        <v>1531796.5757533803</v>
      </c>
      <c r="D52" s="70">
        <v>1736159.0274355183</v>
      </c>
      <c r="E52" s="71">
        <f t="shared" si="1"/>
        <v>13.341357130376586</v>
      </c>
    </row>
    <row r="53" spans="1:5">
      <c r="A53" s="61">
        <v>50</v>
      </c>
      <c r="B53" s="60" t="s">
        <v>80</v>
      </c>
      <c r="C53" s="69">
        <v>1598194.130925508</v>
      </c>
      <c r="D53" s="70">
        <v>1736017.8970917226</v>
      </c>
      <c r="E53" s="71">
        <f t="shared" si="1"/>
        <v>8.6237187022080608</v>
      </c>
    </row>
    <row r="54" spans="1:5">
      <c r="A54" s="61">
        <v>51</v>
      </c>
      <c r="B54" s="60" t="s">
        <v>43</v>
      </c>
      <c r="C54" s="69">
        <v>1559184.3032375858</v>
      </c>
      <c r="D54" s="70">
        <v>1724357.0574162679</v>
      </c>
      <c r="E54" s="71">
        <f t="shared" si="1"/>
        <v>10.59353623787176</v>
      </c>
    </row>
    <row r="55" spans="1:5">
      <c r="A55" s="61">
        <v>52</v>
      </c>
      <c r="B55" s="60" t="s">
        <v>39</v>
      </c>
      <c r="C55" s="69">
        <v>1631578.9473684211</v>
      </c>
      <c r="D55" s="70">
        <v>1723450.1347708895</v>
      </c>
      <c r="E55" s="71">
        <f t="shared" si="1"/>
        <v>5.6308147117641871</v>
      </c>
    </row>
    <row r="56" spans="1:5">
      <c r="A56" s="61">
        <v>53</v>
      </c>
      <c r="B56" s="60" t="s">
        <v>3</v>
      </c>
      <c r="C56" s="69">
        <v>1570984.1335683917</v>
      </c>
      <c r="D56" s="70">
        <v>1716137.5456027323</v>
      </c>
      <c r="E56" s="71">
        <f t="shared" si="1"/>
        <v>9.2396485064832454</v>
      </c>
    </row>
    <row r="57" spans="1:5">
      <c r="A57" s="61">
        <v>54</v>
      </c>
      <c r="B57" s="60" t="s">
        <v>19</v>
      </c>
      <c r="C57" s="69">
        <v>1560640.7322654463</v>
      </c>
      <c r="D57" s="70">
        <v>1705628.2899176676</v>
      </c>
      <c r="E57" s="71">
        <f t="shared" si="1"/>
        <v>9.2902584595338169</v>
      </c>
    </row>
    <row r="58" spans="1:5">
      <c r="A58" s="61">
        <v>55</v>
      </c>
      <c r="B58" s="60" t="s">
        <v>28</v>
      </c>
      <c r="C58" s="69">
        <v>1551959.1141396933</v>
      </c>
      <c r="D58" s="70">
        <v>1670268.1072428972</v>
      </c>
      <c r="E58" s="71">
        <f t="shared" si="1"/>
        <v>7.6232029584611061</v>
      </c>
    </row>
    <row r="59" spans="1:5">
      <c r="A59" s="61">
        <v>56</v>
      </c>
      <c r="B59" s="60" t="s">
        <v>42</v>
      </c>
      <c r="C59" s="69">
        <v>1516562.5209971108</v>
      </c>
      <c r="D59" s="70">
        <v>1663833.3415221344</v>
      </c>
      <c r="E59" s="71">
        <f t="shared" si="1"/>
        <v>9.7108308088871951</v>
      </c>
    </row>
    <row r="60" spans="1:5">
      <c r="A60" s="61">
        <v>57</v>
      </c>
      <c r="B60" s="60" t="s">
        <v>33</v>
      </c>
      <c r="C60" s="69">
        <v>1508259.7465008709</v>
      </c>
      <c r="D60" s="70">
        <v>1660424.8183342649</v>
      </c>
      <c r="E60" s="71">
        <f t="shared" si="1"/>
        <v>10.08878425525932</v>
      </c>
    </row>
    <row r="61" spans="1:5">
      <c r="A61" s="61">
        <v>58</v>
      </c>
      <c r="B61" s="60" t="s">
        <v>54</v>
      </c>
      <c r="C61" s="69">
        <v>1508685.2351003294</v>
      </c>
      <c r="D61" s="70">
        <v>1657197.1846974685</v>
      </c>
      <c r="E61" s="71">
        <f t="shared" si="1"/>
        <v>9.8437994978629817</v>
      </c>
    </row>
    <row r="62" spans="1:5">
      <c r="A62" s="61">
        <v>59</v>
      </c>
      <c r="B62" s="60" t="s">
        <v>4</v>
      </c>
      <c r="C62" s="69">
        <v>1522379.0200472411</v>
      </c>
      <c r="D62" s="70">
        <v>1653112.8659308059</v>
      </c>
      <c r="E62" s="71">
        <f t="shared" si="1"/>
        <v>8.5874702792152249</v>
      </c>
    </row>
    <row r="63" spans="1:5">
      <c r="A63" s="61">
        <v>60</v>
      </c>
      <c r="B63" s="60" t="s">
        <v>9</v>
      </c>
      <c r="C63" s="69">
        <v>1497638.6452570504</v>
      </c>
      <c r="D63" s="70">
        <v>1652301.170771094</v>
      </c>
      <c r="E63" s="71">
        <f t="shared" si="1"/>
        <v>10.327092319889886</v>
      </c>
    </row>
    <row r="64" spans="1:5">
      <c r="A64" s="61">
        <v>61</v>
      </c>
      <c r="B64" s="60" t="s">
        <v>25</v>
      </c>
      <c r="C64" s="69">
        <v>1475974.0259740259</v>
      </c>
      <c r="D64" s="70">
        <v>1647115.5391290374</v>
      </c>
      <c r="E64" s="71">
        <f t="shared" si="1"/>
        <v>11.595157512482078</v>
      </c>
    </row>
    <row r="65" spans="1:5">
      <c r="A65" s="61">
        <v>62</v>
      </c>
      <c r="B65" s="60" t="s">
        <v>11</v>
      </c>
      <c r="C65" s="69">
        <v>1505196.4923676518</v>
      </c>
      <c r="D65" s="70">
        <v>1642366.7457246287</v>
      </c>
      <c r="E65" s="71">
        <f t="shared" si="1"/>
        <v>9.1131127432545469</v>
      </c>
    </row>
    <row r="66" spans="1:5">
      <c r="A66" s="61">
        <v>63</v>
      </c>
      <c r="B66" s="60" t="s">
        <v>17</v>
      </c>
      <c r="C66" s="69">
        <v>1466406.5886432596</v>
      </c>
      <c r="D66" s="70">
        <v>1641333.5572724219</v>
      </c>
      <c r="E66" s="71">
        <f t="shared" si="1"/>
        <v>11.928954082987797</v>
      </c>
    </row>
    <row r="67" spans="1:5">
      <c r="A67" s="61">
        <v>64</v>
      </c>
      <c r="B67" s="60" t="s">
        <v>2</v>
      </c>
      <c r="C67" s="69">
        <v>1453264.5615800729</v>
      </c>
      <c r="D67" s="70">
        <v>1635879.2184724689</v>
      </c>
      <c r="E67" s="71">
        <f t="shared" ref="E67:E88" si="2">(D67/C67-1)*100</f>
        <v>12.565823300187473</v>
      </c>
    </row>
    <row r="68" spans="1:5">
      <c r="A68" s="61">
        <v>65</v>
      </c>
      <c r="B68" s="60" t="s">
        <v>5</v>
      </c>
      <c r="C68" s="69">
        <v>1427202.7642531805</v>
      </c>
      <c r="D68" s="70">
        <v>1632212.1286520993</v>
      </c>
      <c r="E68" s="71">
        <f t="shared" si="2"/>
        <v>14.364417553955278</v>
      </c>
    </row>
    <row r="69" spans="1:5">
      <c r="A69" s="61">
        <v>66</v>
      </c>
      <c r="B69" s="60" t="s">
        <v>26</v>
      </c>
      <c r="C69" s="69">
        <v>1551150.8951406649</v>
      </c>
      <c r="D69" s="70">
        <v>1631977.8188539741</v>
      </c>
      <c r="E69" s="77">
        <f t="shared" si="2"/>
        <v>5.2107711742628071</v>
      </c>
    </row>
    <row r="70" spans="1:5">
      <c r="A70" s="61">
        <v>67</v>
      </c>
      <c r="B70" s="60" t="s">
        <v>69</v>
      </c>
      <c r="C70" s="69">
        <v>1460431.2024640141</v>
      </c>
      <c r="D70" s="70">
        <v>1630581.9912152269</v>
      </c>
      <c r="E70" s="71">
        <f t="shared" si="2"/>
        <v>11.650722640281685</v>
      </c>
    </row>
    <row r="71" spans="1:5">
      <c r="A71" s="61">
        <v>68</v>
      </c>
      <c r="B71" s="60" t="s">
        <v>49</v>
      </c>
      <c r="C71" s="69">
        <v>1474695.096656434</v>
      </c>
      <c r="D71" s="70">
        <v>1626004.8607216303</v>
      </c>
      <c r="E71" s="71">
        <f t="shared" si="2"/>
        <v>10.260410060917668</v>
      </c>
    </row>
    <row r="72" spans="1:5">
      <c r="A72" s="61">
        <v>69</v>
      </c>
      <c r="B72" s="60" t="s">
        <v>53</v>
      </c>
      <c r="C72" s="69">
        <v>1458661.6241201807</v>
      </c>
      <c r="D72" s="70">
        <v>1609744.4470981609</v>
      </c>
      <c r="E72" s="71">
        <f t="shared" si="2"/>
        <v>10.3576333592178</v>
      </c>
    </row>
    <row r="73" spans="1:5">
      <c r="A73" s="61">
        <v>70</v>
      </c>
      <c r="B73" s="60" t="s">
        <v>8</v>
      </c>
      <c r="C73" s="69">
        <v>1414797.0758759768</v>
      </c>
      <c r="D73" s="70">
        <v>1607163.1071631073</v>
      </c>
      <c r="E73" s="71">
        <f t="shared" si="2"/>
        <v>13.596722425230222</v>
      </c>
    </row>
    <row r="74" spans="1:5">
      <c r="A74" s="61">
        <v>71</v>
      </c>
      <c r="B74" s="60" t="s">
        <v>55</v>
      </c>
      <c r="C74" s="69">
        <v>1480743.771813696</v>
      </c>
      <c r="D74" s="70">
        <v>1592721.2716060106</v>
      </c>
      <c r="E74" s="71">
        <f t="shared" si="2"/>
        <v>7.5622468872625026</v>
      </c>
    </row>
    <row r="75" spans="1:5">
      <c r="A75" s="61">
        <v>72</v>
      </c>
      <c r="B75" s="60" t="s">
        <v>48</v>
      </c>
      <c r="C75" s="69">
        <v>1482175.0589540852</v>
      </c>
      <c r="D75" s="70">
        <v>1589503.9930461238</v>
      </c>
      <c r="E75" s="71">
        <f t="shared" si="2"/>
        <v>7.241312923439458</v>
      </c>
    </row>
    <row r="76" spans="1:5">
      <c r="A76" s="61">
        <v>73</v>
      </c>
      <c r="B76" s="60" t="s">
        <v>52</v>
      </c>
      <c r="C76" s="69">
        <v>1425857.2488161123</v>
      </c>
      <c r="D76" s="70">
        <v>1557618.5671039354</v>
      </c>
      <c r="E76" s="71">
        <f t="shared" si="2"/>
        <v>9.2408492082376661</v>
      </c>
    </row>
    <row r="77" spans="1:5">
      <c r="A77" s="61">
        <v>74</v>
      </c>
      <c r="B77" s="60" t="s">
        <v>63</v>
      </c>
      <c r="C77" s="69">
        <v>1406131.238915632</v>
      </c>
      <c r="D77" s="70">
        <v>1548651.817116061</v>
      </c>
      <c r="E77" s="71">
        <f t="shared" si="2"/>
        <v>10.135652651479155</v>
      </c>
    </row>
    <row r="78" spans="1:5">
      <c r="A78" s="61">
        <v>75</v>
      </c>
      <c r="B78" s="60" t="s">
        <v>67</v>
      </c>
      <c r="C78" s="69">
        <v>1378284.408682263</v>
      </c>
      <c r="D78" s="70">
        <v>1511098.3406364485</v>
      </c>
      <c r="E78" s="71">
        <f t="shared" si="2"/>
        <v>9.6361774912019129</v>
      </c>
    </row>
    <row r="79" spans="1:5">
      <c r="A79" s="61">
        <v>76</v>
      </c>
      <c r="B79" s="60" t="s">
        <v>57</v>
      </c>
      <c r="C79" s="69">
        <v>1397362.852026697</v>
      </c>
      <c r="D79" s="70">
        <v>1505753.8068115774</v>
      </c>
      <c r="E79" s="71">
        <f t="shared" si="2"/>
        <v>7.7568224049804346</v>
      </c>
    </row>
    <row r="80" spans="1:5">
      <c r="A80" s="61">
        <v>77</v>
      </c>
      <c r="B80" s="60" t="s">
        <v>44</v>
      </c>
      <c r="C80" s="69">
        <v>1370305.2581109158</v>
      </c>
      <c r="D80" s="70">
        <v>1493152.3599902177</v>
      </c>
      <c r="E80" s="71">
        <f t="shared" si="2"/>
        <v>8.96494420875662</v>
      </c>
    </row>
    <row r="81" spans="1:5">
      <c r="A81" s="61">
        <v>78</v>
      </c>
      <c r="B81" s="60" t="s">
        <v>7</v>
      </c>
      <c r="C81" s="69">
        <v>1331862.8433928213</v>
      </c>
      <c r="D81" s="70">
        <v>1492058.596761758</v>
      </c>
      <c r="E81" s="71">
        <f t="shared" si="2"/>
        <v>12.027946733677929</v>
      </c>
    </row>
    <row r="82" spans="1:5">
      <c r="A82" s="61">
        <v>79</v>
      </c>
      <c r="B82" s="60" t="s">
        <v>47</v>
      </c>
      <c r="C82" s="69">
        <v>1357855.8465128338</v>
      </c>
      <c r="D82" s="70">
        <v>1485380.4028945824</v>
      </c>
      <c r="E82" s="71">
        <f t="shared" si="2"/>
        <v>9.3916122767559997</v>
      </c>
    </row>
    <row r="83" spans="1:5">
      <c r="A83" s="61">
        <v>80</v>
      </c>
      <c r="B83" s="60" t="s">
        <v>50</v>
      </c>
      <c r="C83" s="69">
        <v>1346055.6082609647</v>
      </c>
      <c r="D83" s="70">
        <v>1455576.3451834212</v>
      </c>
      <c r="E83" s="71">
        <f t="shared" si="2"/>
        <v>8.1364199406257498</v>
      </c>
    </row>
    <row r="84" spans="1:5">
      <c r="A84" s="61">
        <v>81</v>
      </c>
      <c r="B84" s="60" t="s">
        <v>56</v>
      </c>
      <c r="C84" s="69">
        <v>1383862.0574202728</v>
      </c>
      <c r="D84" s="70">
        <v>1451895.0437317784</v>
      </c>
      <c r="E84" s="77">
        <f t="shared" si="2"/>
        <v>4.916168193694781</v>
      </c>
    </row>
    <row r="85" spans="1:5">
      <c r="A85" s="61">
        <v>82</v>
      </c>
      <c r="B85" s="60" t="s">
        <v>21</v>
      </c>
      <c r="C85" s="69">
        <v>1311879.9499791579</v>
      </c>
      <c r="D85" s="70">
        <v>1440497.6921533213</v>
      </c>
      <c r="E85" s="71">
        <f t="shared" si="2"/>
        <v>9.8040786564507663</v>
      </c>
    </row>
    <row r="86" spans="1:5">
      <c r="A86" s="61">
        <v>83</v>
      </c>
      <c r="B86" s="60" t="s">
        <v>64</v>
      </c>
      <c r="C86" s="69">
        <v>1305540.378100754</v>
      </c>
      <c r="D86" s="78">
        <v>1437383.6218850284</v>
      </c>
      <c r="E86" s="71">
        <f t="shared" si="2"/>
        <v>10.09874883962414</v>
      </c>
    </row>
    <row r="87" spans="1:5">
      <c r="A87" s="61">
        <v>84</v>
      </c>
      <c r="B87" s="60" t="s">
        <v>60</v>
      </c>
      <c r="C87" s="69">
        <v>1261610.6425941323</v>
      </c>
      <c r="D87" s="78">
        <v>1400469.8144233029</v>
      </c>
      <c r="E87" s="71">
        <f t="shared" si="2"/>
        <v>11.006499718775942</v>
      </c>
    </row>
    <row r="88" spans="1:5">
      <c r="A88" s="61">
        <v>85</v>
      </c>
      <c r="B88" s="60" t="s">
        <v>61</v>
      </c>
      <c r="C88" s="69">
        <v>1165048.5436893203</v>
      </c>
      <c r="D88" s="78">
        <v>1367346.9387755103</v>
      </c>
      <c r="E88" s="76">
        <f t="shared" si="2"/>
        <v>17.363945578231309</v>
      </c>
    </row>
    <row r="89" spans="1:5">
      <c r="B89" s="59"/>
    </row>
    <row r="90" spans="1:5">
      <c r="B90" s="72"/>
      <c r="C90" s="73" t="s">
        <v>127</v>
      </c>
    </row>
    <row r="91" spans="1:5">
      <c r="B91" s="74"/>
      <c r="C91" s="73" t="s">
        <v>128</v>
      </c>
    </row>
  </sheetData>
  <sortState ref="A5:H89">
    <sortCondition descending="1" ref="D5"/>
  </sortState>
  <mergeCells count="4">
    <mergeCell ref="C1:C2"/>
    <mergeCell ref="A1:B2"/>
    <mergeCell ref="D1:D2"/>
    <mergeCell ref="E1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8"/>
  <sheetViews>
    <sheetView workbookViewId="0">
      <selection activeCell="F8" sqref="F8"/>
    </sheetView>
  </sheetViews>
  <sheetFormatPr defaultRowHeight="15"/>
  <cols>
    <col min="1" max="1" width="5.85546875" style="56" customWidth="1"/>
    <col min="2" max="2" width="36.28515625" customWidth="1"/>
    <col min="3" max="3" width="26.7109375" style="82" customWidth="1"/>
  </cols>
  <sheetData>
    <row r="1" spans="1:3">
      <c r="A1" s="88" t="s">
        <v>89</v>
      </c>
    </row>
    <row r="2" spans="1:3" ht="51" customHeight="1">
      <c r="A2" s="51" t="s">
        <v>91</v>
      </c>
      <c r="B2" s="50" t="s">
        <v>87</v>
      </c>
      <c r="C2" s="62" t="s">
        <v>107</v>
      </c>
    </row>
    <row r="3" spans="1:3">
      <c r="A3" s="57"/>
      <c r="B3" s="3" t="s">
        <v>0</v>
      </c>
      <c r="C3" s="70">
        <v>1471809</v>
      </c>
    </row>
    <row r="4" spans="1:3">
      <c r="A4" s="57">
        <v>1</v>
      </c>
      <c r="B4" s="4" t="s">
        <v>18</v>
      </c>
      <c r="C4" s="83">
        <v>88141</v>
      </c>
    </row>
    <row r="5" spans="1:3">
      <c r="A5" s="57">
        <v>2</v>
      </c>
      <c r="B5" s="4" t="s">
        <v>10</v>
      </c>
      <c r="C5" s="83">
        <v>82048</v>
      </c>
    </row>
    <row r="6" spans="1:3">
      <c r="A6" s="57">
        <v>3</v>
      </c>
      <c r="B6" s="4" t="s">
        <v>27</v>
      </c>
      <c r="C6" s="83">
        <v>73657</v>
      </c>
    </row>
    <row r="7" spans="1:3">
      <c r="A7" s="57">
        <v>4</v>
      </c>
      <c r="B7" s="4" t="s">
        <v>46</v>
      </c>
      <c r="C7" s="83">
        <v>54783</v>
      </c>
    </row>
    <row r="8" spans="1:3">
      <c r="A8" s="57">
        <v>5</v>
      </c>
      <c r="B8" s="4" t="s">
        <v>43</v>
      </c>
      <c r="C8" s="83">
        <v>53504</v>
      </c>
    </row>
    <row r="9" spans="1:3">
      <c r="A9" s="57">
        <v>6</v>
      </c>
      <c r="B9" s="4" t="s">
        <v>58</v>
      </c>
      <c r="C9" s="83">
        <v>51239</v>
      </c>
    </row>
    <row r="10" spans="1:3">
      <c r="A10" s="57">
        <v>7</v>
      </c>
      <c r="B10" s="4" t="s">
        <v>31</v>
      </c>
      <c r="C10" s="83">
        <v>43669</v>
      </c>
    </row>
    <row r="11" spans="1:3">
      <c r="A11" s="57">
        <v>8</v>
      </c>
      <c r="B11" s="4" t="s">
        <v>60</v>
      </c>
      <c r="C11" s="83">
        <v>42570</v>
      </c>
    </row>
    <row r="12" spans="1:3">
      <c r="A12" s="57">
        <v>9</v>
      </c>
      <c r="B12" s="4" t="s">
        <v>68</v>
      </c>
      <c r="C12" s="83">
        <v>37226</v>
      </c>
    </row>
    <row r="13" spans="1:3">
      <c r="A13" s="57">
        <v>10</v>
      </c>
      <c r="B13" s="4" t="s">
        <v>65</v>
      </c>
      <c r="C13" s="83">
        <v>35330</v>
      </c>
    </row>
    <row r="14" spans="1:3">
      <c r="A14" s="57">
        <v>11</v>
      </c>
      <c r="B14" s="4" t="s">
        <v>54</v>
      </c>
      <c r="C14" s="83">
        <v>35236</v>
      </c>
    </row>
    <row r="15" spans="1:3">
      <c r="A15" s="57">
        <v>12</v>
      </c>
      <c r="B15" s="4" t="s">
        <v>34</v>
      </c>
      <c r="C15" s="83">
        <v>34750</v>
      </c>
    </row>
    <row r="16" spans="1:3">
      <c r="A16" s="57">
        <v>13</v>
      </c>
      <c r="B16" s="4" t="s">
        <v>51</v>
      </c>
      <c r="C16" s="83">
        <v>32546</v>
      </c>
    </row>
    <row r="17" spans="1:3">
      <c r="A17" s="57">
        <v>14</v>
      </c>
      <c r="B17" s="4" t="s">
        <v>49</v>
      </c>
      <c r="C17" s="83">
        <v>32094</v>
      </c>
    </row>
    <row r="18" spans="1:3">
      <c r="A18" s="57">
        <v>15</v>
      </c>
      <c r="B18" s="4" t="s">
        <v>85</v>
      </c>
      <c r="C18" s="83">
        <v>30009</v>
      </c>
    </row>
    <row r="19" spans="1:3">
      <c r="A19" s="57">
        <v>16</v>
      </c>
      <c r="B19" s="4" t="s">
        <v>67</v>
      </c>
      <c r="C19" s="83">
        <v>27842</v>
      </c>
    </row>
    <row r="20" spans="1:3">
      <c r="A20" s="57">
        <v>17</v>
      </c>
      <c r="B20" s="4" t="s">
        <v>66</v>
      </c>
      <c r="C20" s="83">
        <v>25477</v>
      </c>
    </row>
    <row r="21" spans="1:3">
      <c r="A21" s="57">
        <v>18</v>
      </c>
      <c r="B21" s="4" t="s">
        <v>64</v>
      </c>
      <c r="C21" s="83">
        <v>25241</v>
      </c>
    </row>
    <row r="22" spans="1:3">
      <c r="A22" s="57">
        <v>19</v>
      </c>
      <c r="B22" s="4" t="s">
        <v>52</v>
      </c>
      <c r="C22" s="83">
        <v>24775</v>
      </c>
    </row>
    <row r="23" spans="1:3">
      <c r="A23" s="57">
        <v>20</v>
      </c>
      <c r="B23" s="4" t="s">
        <v>55</v>
      </c>
      <c r="C23" s="83">
        <v>23026</v>
      </c>
    </row>
    <row r="24" spans="1:3">
      <c r="A24" s="57">
        <v>21</v>
      </c>
      <c r="B24" s="4" t="s">
        <v>4</v>
      </c>
      <c r="C24" s="83">
        <v>22921</v>
      </c>
    </row>
    <row r="25" spans="1:3">
      <c r="A25" s="57">
        <v>22</v>
      </c>
      <c r="B25" s="4" t="s">
        <v>59</v>
      </c>
      <c r="C25" s="83">
        <v>22254</v>
      </c>
    </row>
    <row r="26" spans="1:3">
      <c r="A26" s="57">
        <v>23</v>
      </c>
      <c r="B26" s="4" t="s">
        <v>69</v>
      </c>
      <c r="C26" s="83">
        <v>21856</v>
      </c>
    </row>
    <row r="27" spans="1:3">
      <c r="A27" s="57">
        <v>24</v>
      </c>
      <c r="B27" s="4" t="s">
        <v>33</v>
      </c>
      <c r="C27" s="83">
        <v>21468</v>
      </c>
    </row>
    <row r="28" spans="1:3">
      <c r="A28" s="57">
        <v>25</v>
      </c>
      <c r="B28" s="4" t="s">
        <v>23</v>
      </c>
      <c r="C28" s="83">
        <v>21204</v>
      </c>
    </row>
    <row r="29" spans="1:3">
      <c r="A29" s="57">
        <v>26</v>
      </c>
      <c r="B29" s="4" t="s">
        <v>47</v>
      </c>
      <c r="C29" s="83">
        <v>20452</v>
      </c>
    </row>
    <row r="30" spans="1:3">
      <c r="A30" s="57">
        <v>27</v>
      </c>
      <c r="B30" s="4" t="s">
        <v>42</v>
      </c>
      <c r="C30" s="83">
        <v>20353</v>
      </c>
    </row>
    <row r="31" spans="1:3">
      <c r="A31" s="57">
        <v>28</v>
      </c>
      <c r="B31" s="4" t="s">
        <v>48</v>
      </c>
      <c r="C31" s="83">
        <v>18407</v>
      </c>
    </row>
    <row r="32" spans="1:3">
      <c r="A32" s="57">
        <v>29</v>
      </c>
      <c r="B32" s="4" t="s">
        <v>50</v>
      </c>
      <c r="C32" s="83">
        <v>17637</v>
      </c>
    </row>
    <row r="33" spans="1:3">
      <c r="A33" s="57">
        <v>30</v>
      </c>
      <c r="B33" s="4" t="s">
        <v>75</v>
      </c>
      <c r="C33" s="83">
        <v>15958</v>
      </c>
    </row>
    <row r="34" spans="1:3">
      <c r="A34" s="57">
        <v>31</v>
      </c>
      <c r="B34" s="4" t="s">
        <v>56</v>
      </c>
      <c r="C34" s="83">
        <v>15092</v>
      </c>
    </row>
    <row r="35" spans="1:3">
      <c r="A35" s="57">
        <v>32</v>
      </c>
      <c r="B35" s="4" t="s">
        <v>21</v>
      </c>
      <c r="C35" s="83">
        <v>14949</v>
      </c>
    </row>
    <row r="36" spans="1:3">
      <c r="A36" s="57">
        <v>33</v>
      </c>
      <c r="B36" s="4" t="s">
        <v>84</v>
      </c>
      <c r="C36" s="83">
        <v>14802</v>
      </c>
    </row>
    <row r="37" spans="1:3">
      <c r="A37" s="57">
        <v>34</v>
      </c>
      <c r="B37" s="4" t="s">
        <v>16</v>
      </c>
      <c r="C37" s="83">
        <v>14422</v>
      </c>
    </row>
    <row r="38" spans="1:3">
      <c r="A38" s="57">
        <v>35</v>
      </c>
      <c r="B38" s="4" t="s">
        <v>76</v>
      </c>
      <c r="C38" s="83">
        <v>14045</v>
      </c>
    </row>
    <row r="39" spans="1:3">
      <c r="A39" s="57">
        <v>36</v>
      </c>
      <c r="B39" s="4" t="s">
        <v>72</v>
      </c>
      <c r="C39" s="83">
        <v>13416</v>
      </c>
    </row>
    <row r="40" spans="1:3">
      <c r="A40" s="57">
        <v>37</v>
      </c>
      <c r="B40" s="4" t="s">
        <v>15</v>
      </c>
      <c r="C40" s="83">
        <v>13415</v>
      </c>
    </row>
    <row r="41" spans="1:3">
      <c r="A41" s="57">
        <v>38</v>
      </c>
      <c r="B41" s="4" t="s">
        <v>3</v>
      </c>
      <c r="C41" s="83">
        <v>12883</v>
      </c>
    </row>
    <row r="42" spans="1:3">
      <c r="A42" s="57">
        <v>39</v>
      </c>
      <c r="B42" s="4" t="s">
        <v>12</v>
      </c>
      <c r="C42" s="83">
        <v>12836</v>
      </c>
    </row>
    <row r="43" spans="1:3">
      <c r="A43" s="57">
        <v>40</v>
      </c>
      <c r="B43" s="4" t="s">
        <v>53</v>
      </c>
      <c r="C43" s="83">
        <v>12561</v>
      </c>
    </row>
    <row r="44" spans="1:3">
      <c r="A44" s="57">
        <v>41</v>
      </c>
      <c r="B44" s="4" t="s">
        <v>20</v>
      </c>
      <c r="C44" s="83">
        <v>12190</v>
      </c>
    </row>
    <row r="45" spans="1:3">
      <c r="A45" s="57">
        <v>42</v>
      </c>
      <c r="B45" s="4" t="s">
        <v>6</v>
      </c>
      <c r="C45" s="83">
        <v>12089</v>
      </c>
    </row>
    <row r="46" spans="1:3">
      <c r="A46" s="57">
        <v>43</v>
      </c>
      <c r="B46" s="4" t="s">
        <v>1</v>
      </c>
      <c r="C46" s="83">
        <v>11940</v>
      </c>
    </row>
    <row r="47" spans="1:3">
      <c r="A47" s="57">
        <v>44</v>
      </c>
      <c r="B47" s="4" t="s">
        <v>17</v>
      </c>
      <c r="C47" s="83">
        <v>11908</v>
      </c>
    </row>
    <row r="48" spans="1:3">
      <c r="A48" s="57">
        <v>45</v>
      </c>
      <c r="B48" s="4" t="s">
        <v>70</v>
      </c>
      <c r="C48" s="83">
        <v>11633</v>
      </c>
    </row>
    <row r="49" spans="1:3">
      <c r="A49" s="57">
        <v>46</v>
      </c>
      <c r="B49" s="4" t="s">
        <v>86</v>
      </c>
      <c r="C49" s="83">
        <v>10749</v>
      </c>
    </row>
    <row r="50" spans="1:3">
      <c r="A50" s="57">
        <v>47</v>
      </c>
      <c r="B50" s="4" t="s">
        <v>2</v>
      </c>
      <c r="C50" s="83">
        <v>10697</v>
      </c>
    </row>
    <row r="51" spans="1:3">
      <c r="A51" s="57">
        <v>48</v>
      </c>
      <c r="B51" s="4" t="s">
        <v>8</v>
      </c>
      <c r="C51" s="83">
        <v>10582</v>
      </c>
    </row>
    <row r="52" spans="1:3">
      <c r="A52" s="57">
        <v>49</v>
      </c>
      <c r="B52" s="4" t="s">
        <v>22</v>
      </c>
      <c r="C52" s="83">
        <v>10493</v>
      </c>
    </row>
    <row r="53" spans="1:3">
      <c r="A53" s="57">
        <v>50</v>
      </c>
      <c r="B53" s="4" t="s">
        <v>9</v>
      </c>
      <c r="C53" s="83">
        <v>9908</v>
      </c>
    </row>
    <row r="54" spans="1:3">
      <c r="A54" s="57">
        <v>51</v>
      </c>
      <c r="B54" s="4" t="s">
        <v>13</v>
      </c>
      <c r="C54" s="83">
        <v>8658</v>
      </c>
    </row>
    <row r="55" spans="1:3">
      <c r="A55" s="57">
        <v>52</v>
      </c>
      <c r="B55" s="4" t="s">
        <v>14</v>
      </c>
      <c r="C55" s="83">
        <v>8605</v>
      </c>
    </row>
    <row r="56" spans="1:3">
      <c r="A56" s="57">
        <v>53</v>
      </c>
      <c r="B56" s="4" t="s">
        <v>57</v>
      </c>
      <c r="C56" s="83">
        <v>8603</v>
      </c>
    </row>
    <row r="57" spans="1:3">
      <c r="A57" s="57">
        <v>54</v>
      </c>
      <c r="B57" s="4" t="s">
        <v>24</v>
      </c>
      <c r="C57" s="83">
        <v>8295</v>
      </c>
    </row>
    <row r="58" spans="1:3">
      <c r="A58" s="57">
        <v>55</v>
      </c>
      <c r="B58" s="4" t="s">
        <v>73</v>
      </c>
      <c r="C58" s="83">
        <v>8226</v>
      </c>
    </row>
    <row r="59" spans="1:3">
      <c r="A59" s="57">
        <v>56</v>
      </c>
      <c r="B59" s="4" t="s">
        <v>44</v>
      </c>
      <c r="C59" s="83">
        <v>8178</v>
      </c>
    </row>
    <row r="60" spans="1:3">
      <c r="A60" s="57">
        <v>57</v>
      </c>
      <c r="B60" s="4" t="s">
        <v>5</v>
      </c>
      <c r="C60" s="83">
        <v>8146</v>
      </c>
    </row>
    <row r="61" spans="1:3">
      <c r="A61" s="57">
        <v>58</v>
      </c>
      <c r="B61" s="4" t="s">
        <v>77</v>
      </c>
      <c r="C61" s="83">
        <v>8042</v>
      </c>
    </row>
    <row r="62" spans="1:3">
      <c r="A62" s="57">
        <v>59</v>
      </c>
      <c r="B62" s="4" t="s">
        <v>11</v>
      </c>
      <c r="C62" s="83">
        <v>8011</v>
      </c>
    </row>
    <row r="63" spans="1:3">
      <c r="A63" s="57">
        <v>60</v>
      </c>
      <c r="B63" s="4" t="s">
        <v>45</v>
      </c>
      <c r="C63" s="83">
        <v>7982</v>
      </c>
    </row>
    <row r="64" spans="1:3">
      <c r="A64" s="57">
        <v>61</v>
      </c>
      <c r="B64" s="4" t="s">
        <v>32</v>
      </c>
      <c r="C64" s="83">
        <v>7773</v>
      </c>
    </row>
    <row r="65" spans="1:3">
      <c r="A65" s="57">
        <v>62</v>
      </c>
      <c r="B65" s="4" t="s">
        <v>19</v>
      </c>
      <c r="C65" s="83">
        <v>7409</v>
      </c>
    </row>
    <row r="66" spans="1:3">
      <c r="A66" s="57">
        <v>63</v>
      </c>
      <c r="B66" s="4" t="s">
        <v>71</v>
      </c>
      <c r="C66" s="83">
        <v>6551</v>
      </c>
    </row>
    <row r="67" spans="1:3">
      <c r="A67" s="57">
        <v>64</v>
      </c>
      <c r="B67" s="4" t="s">
        <v>7</v>
      </c>
      <c r="C67" s="83">
        <v>6485</v>
      </c>
    </row>
    <row r="68" spans="1:3">
      <c r="A68" s="57">
        <v>65</v>
      </c>
      <c r="B68" s="4" t="s">
        <v>25</v>
      </c>
      <c r="C68" s="83">
        <v>6223</v>
      </c>
    </row>
    <row r="69" spans="1:3">
      <c r="A69" s="57">
        <v>66</v>
      </c>
      <c r="B69" s="4" t="s">
        <v>26</v>
      </c>
      <c r="C69" s="83">
        <v>5410</v>
      </c>
    </row>
    <row r="70" spans="1:3">
      <c r="A70" s="57">
        <v>67</v>
      </c>
      <c r="B70" s="4" t="s">
        <v>63</v>
      </c>
      <c r="C70" s="83">
        <v>5118</v>
      </c>
    </row>
    <row r="71" spans="1:3">
      <c r="A71" s="57">
        <v>68</v>
      </c>
      <c r="B71" s="4" t="s">
        <v>79</v>
      </c>
      <c r="C71" s="83">
        <v>4771</v>
      </c>
    </row>
    <row r="72" spans="1:3">
      <c r="A72" s="57">
        <v>69</v>
      </c>
      <c r="B72" s="4" t="s">
        <v>36</v>
      </c>
      <c r="C72" s="83">
        <v>3916</v>
      </c>
    </row>
    <row r="73" spans="1:3">
      <c r="A73" s="57">
        <v>70</v>
      </c>
      <c r="B73" s="4" t="s">
        <v>74</v>
      </c>
      <c r="C73" s="83">
        <v>3395</v>
      </c>
    </row>
    <row r="74" spans="1:3">
      <c r="A74" s="57">
        <v>71</v>
      </c>
      <c r="B74" s="4" t="s">
        <v>38</v>
      </c>
      <c r="C74" s="83">
        <v>2981</v>
      </c>
    </row>
    <row r="75" spans="1:3">
      <c r="A75" s="57">
        <v>72</v>
      </c>
      <c r="B75" s="4" t="s">
        <v>30</v>
      </c>
      <c r="C75" s="83">
        <v>2978</v>
      </c>
    </row>
    <row r="76" spans="1:3">
      <c r="A76" s="57">
        <v>73</v>
      </c>
      <c r="B76" s="4" t="s">
        <v>40</v>
      </c>
      <c r="C76" s="83">
        <v>2876</v>
      </c>
    </row>
    <row r="77" spans="1:3">
      <c r="A77" s="57">
        <v>74</v>
      </c>
      <c r="B77" s="4" t="s">
        <v>29</v>
      </c>
      <c r="C77" s="83">
        <v>2601</v>
      </c>
    </row>
    <row r="78" spans="1:3">
      <c r="A78" s="57">
        <v>75</v>
      </c>
      <c r="B78" s="4" t="s">
        <v>28</v>
      </c>
      <c r="C78" s="83">
        <v>2499</v>
      </c>
    </row>
    <row r="79" spans="1:3">
      <c r="A79" s="57">
        <v>76</v>
      </c>
      <c r="B79" s="4" t="s">
        <v>78</v>
      </c>
      <c r="C79" s="83">
        <v>2342</v>
      </c>
    </row>
    <row r="80" spans="1:3">
      <c r="A80" s="57">
        <v>77</v>
      </c>
      <c r="B80" s="4" t="s">
        <v>62</v>
      </c>
      <c r="C80" s="83">
        <v>2104</v>
      </c>
    </row>
    <row r="81" spans="1:3">
      <c r="A81" s="57">
        <v>78</v>
      </c>
      <c r="B81" s="4" t="s">
        <v>39</v>
      </c>
      <c r="C81" s="83">
        <v>1855</v>
      </c>
    </row>
    <row r="82" spans="1:3">
      <c r="A82" s="57">
        <v>79</v>
      </c>
      <c r="B82" s="4" t="s">
        <v>80</v>
      </c>
      <c r="C82" s="83">
        <v>1341</v>
      </c>
    </row>
    <row r="83" spans="1:3">
      <c r="A83" s="57">
        <v>80</v>
      </c>
      <c r="B83" s="4" t="s">
        <v>61</v>
      </c>
      <c r="C83" s="83">
        <v>1029</v>
      </c>
    </row>
    <row r="84" spans="1:3">
      <c r="A84" s="57">
        <v>81</v>
      </c>
      <c r="B84" s="4" t="s">
        <v>35</v>
      </c>
      <c r="C84" s="83">
        <v>975</v>
      </c>
    </row>
    <row r="85" spans="1:3">
      <c r="A85" s="57">
        <v>82</v>
      </c>
      <c r="B85" s="4" t="s">
        <v>41</v>
      </c>
      <c r="C85" s="83">
        <v>870</v>
      </c>
    </row>
    <row r="86" spans="1:3">
      <c r="A86" s="57">
        <v>83</v>
      </c>
      <c r="B86" s="4" t="s">
        <v>81</v>
      </c>
      <c r="C86" s="83">
        <v>550</v>
      </c>
    </row>
    <row r="87" spans="1:3">
      <c r="A87" s="57">
        <v>84</v>
      </c>
      <c r="B87" s="4" t="s">
        <v>83</v>
      </c>
      <c r="C87" s="83">
        <v>533</v>
      </c>
    </row>
    <row r="88" spans="1:3">
      <c r="A88" s="57">
        <v>85</v>
      </c>
      <c r="B88" s="4" t="s">
        <v>37</v>
      </c>
      <c r="C88" s="83">
        <v>195</v>
      </c>
    </row>
  </sheetData>
  <sortState ref="A3:C88">
    <sortCondition descending="1" ref="C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8"/>
  <sheetViews>
    <sheetView workbookViewId="0">
      <selection activeCell="G4" sqref="G4"/>
    </sheetView>
  </sheetViews>
  <sheetFormatPr defaultRowHeight="15"/>
  <cols>
    <col min="1" max="1" width="6.7109375" customWidth="1"/>
    <col min="2" max="2" width="45.85546875" bestFit="1" customWidth="1"/>
    <col min="3" max="3" width="24.5703125" customWidth="1"/>
  </cols>
  <sheetData>
    <row r="1" spans="1:3">
      <c r="A1" s="1" t="s">
        <v>90</v>
      </c>
    </row>
    <row r="2" spans="1:3" ht="46.5" customHeight="1">
      <c r="A2" s="7" t="s">
        <v>91</v>
      </c>
      <c r="B2" s="55" t="s">
        <v>87</v>
      </c>
      <c r="C2" s="8" t="s">
        <v>108</v>
      </c>
    </row>
    <row r="3" spans="1:3">
      <c r="A3" s="4"/>
      <c r="B3" s="3" t="s">
        <v>0</v>
      </c>
      <c r="C3" s="44">
        <v>3012702</v>
      </c>
    </row>
    <row r="4" spans="1:3">
      <c r="A4" s="57">
        <v>1</v>
      </c>
      <c r="B4" s="4" t="s">
        <v>18</v>
      </c>
      <c r="C4" s="5">
        <v>385200</v>
      </c>
    </row>
    <row r="5" spans="1:3">
      <c r="A5" s="57">
        <v>2</v>
      </c>
      <c r="B5" s="4" t="s">
        <v>10</v>
      </c>
      <c r="C5" s="5">
        <v>252656</v>
      </c>
    </row>
    <row r="6" spans="1:3">
      <c r="A6" s="57">
        <v>3</v>
      </c>
      <c r="B6" s="4" t="s">
        <v>27</v>
      </c>
      <c r="C6" s="5">
        <v>200321</v>
      </c>
    </row>
    <row r="7" spans="1:3">
      <c r="A7" s="57">
        <v>4</v>
      </c>
      <c r="B7" s="4" t="s">
        <v>58</v>
      </c>
      <c r="C7" s="5">
        <v>97953</v>
      </c>
    </row>
    <row r="8" spans="1:3">
      <c r="A8" s="57">
        <v>5</v>
      </c>
      <c r="B8" s="4" t="s">
        <v>46</v>
      </c>
      <c r="C8" s="5">
        <v>95112</v>
      </c>
    </row>
    <row r="9" spans="1:3">
      <c r="A9" s="57">
        <v>6</v>
      </c>
      <c r="B9" s="4" t="s">
        <v>43</v>
      </c>
      <c r="C9" s="5">
        <v>92260</v>
      </c>
    </row>
    <row r="10" spans="1:3">
      <c r="A10" s="57">
        <v>7</v>
      </c>
      <c r="B10" s="4" t="s">
        <v>31</v>
      </c>
      <c r="C10" s="5">
        <v>78495</v>
      </c>
    </row>
    <row r="11" spans="1:3">
      <c r="A11" s="57">
        <v>8</v>
      </c>
      <c r="B11" s="4" t="s">
        <v>85</v>
      </c>
      <c r="C11" s="5">
        <v>71548</v>
      </c>
    </row>
    <row r="12" spans="1:3">
      <c r="A12" s="57">
        <v>9</v>
      </c>
      <c r="B12" s="4" t="s">
        <v>68</v>
      </c>
      <c r="C12" s="5">
        <v>70494</v>
      </c>
    </row>
    <row r="13" spans="1:3">
      <c r="A13" s="57">
        <v>10</v>
      </c>
      <c r="B13" s="4" t="s">
        <v>65</v>
      </c>
      <c r="C13" s="5">
        <v>63266</v>
      </c>
    </row>
    <row r="14" spans="1:3">
      <c r="A14" s="57">
        <v>11</v>
      </c>
      <c r="B14" s="4" t="s">
        <v>34</v>
      </c>
      <c r="C14" s="5">
        <v>62779</v>
      </c>
    </row>
    <row r="15" spans="1:3">
      <c r="A15" s="57">
        <v>12</v>
      </c>
      <c r="B15" s="4" t="s">
        <v>60</v>
      </c>
      <c r="C15" s="5">
        <v>59618</v>
      </c>
    </row>
    <row r="16" spans="1:3">
      <c r="A16" s="57">
        <v>13</v>
      </c>
      <c r="B16" s="4" t="s">
        <v>54</v>
      </c>
      <c r="C16" s="5">
        <v>58393</v>
      </c>
    </row>
    <row r="17" spans="1:3">
      <c r="A17" s="57">
        <v>14</v>
      </c>
      <c r="B17" s="4" t="s">
        <v>51</v>
      </c>
      <c r="C17" s="5">
        <v>57790</v>
      </c>
    </row>
    <row r="18" spans="1:3">
      <c r="A18" s="57">
        <v>15</v>
      </c>
      <c r="B18" s="4" t="s">
        <v>49</v>
      </c>
      <c r="C18" s="5">
        <v>52185</v>
      </c>
    </row>
    <row r="19" spans="1:3">
      <c r="A19" s="57">
        <v>16</v>
      </c>
      <c r="B19" s="4" t="s">
        <v>23</v>
      </c>
      <c r="C19" s="5">
        <v>48136</v>
      </c>
    </row>
    <row r="20" spans="1:3">
      <c r="A20" s="57">
        <v>17</v>
      </c>
      <c r="B20" s="4" t="s">
        <v>66</v>
      </c>
      <c r="C20" s="5">
        <v>44366</v>
      </c>
    </row>
    <row r="21" spans="1:3">
      <c r="A21" s="57">
        <v>18</v>
      </c>
      <c r="B21" s="4" t="s">
        <v>59</v>
      </c>
      <c r="C21" s="5">
        <v>42152</v>
      </c>
    </row>
    <row r="22" spans="1:3">
      <c r="A22" s="57">
        <v>19</v>
      </c>
      <c r="B22" s="4" t="s">
        <v>67</v>
      </c>
      <c r="C22" s="5">
        <v>42072</v>
      </c>
    </row>
    <row r="23" spans="1:3">
      <c r="A23" s="57">
        <v>20</v>
      </c>
      <c r="B23" s="4" t="s">
        <v>52</v>
      </c>
      <c r="C23" s="5">
        <v>38590</v>
      </c>
    </row>
    <row r="24" spans="1:3">
      <c r="A24" s="57">
        <v>21</v>
      </c>
      <c r="B24" s="4" t="s">
        <v>4</v>
      </c>
      <c r="C24" s="5">
        <v>37891</v>
      </c>
    </row>
    <row r="25" spans="1:3">
      <c r="A25" s="57">
        <v>22</v>
      </c>
      <c r="B25" s="4" t="s">
        <v>55</v>
      </c>
      <c r="C25" s="5">
        <v>36674</v>
      </c>
    </row>
    <row r="26" spans="1:3">
      <c r="A26" s="57">
        <v>23</v>
      </c>
      <c r="B26" s="4" t="s">
        <v>75</v>
      </c>
      <c r="C26" s="5">
        <v>36581</v>
      </c>
    </row>
    <row r="27" spans="1:3">
      <c r="A27" s="57">
        <v>24</v>
      </c>
      <c r="B27" s="4" t="s">
        <v>64</v>
      </c>
      <c r="C27" s="5">
        <v>36281</v>
      </c>
    </row>
    <row r="28" spans="1:3">
      <c r="A28" s="57">
        <v>25</v>
      </c>
      <c r="B28" s="4" t="s">
        <v>33</v>
      </c>
      <c r="C28" s="5">
        <v>35646</v>
      </c>
    </row>
    <row r="29" spans="1:3">
      <c r="A29" s="57">
        <v>26</v>
      </c>
      <c r="B29" s="4" t="s">
        <v>69</v>
      </c>
      <c r="C29" s="5">
        <v>35638</v>
      </c>
    </row>
    <row r="30" spans="1:3">
      <c r="A30" s="57">
        <v>27</v>
      </c>
      <c r="B30" s="4" t="s">
        <v>72</v>
      </c>
      <c r="C30" s="5">
        <v>35507</v>
      </c>
    </row>
    <row r="31" spans="1:3">
      <c r="A31" s="57">
        <v>28</v>
      </c>
      <c r="B31" s="4" t="s">
        <v>42</v>
      </c>
      <c r="C31" s="5">
        <v>33864</v>
      </c>
    </row>
    <row r="32" spans="1:3">
      <c r="A32" s="57">
        <v>29</v>
      </c>
      <c r="B32" s="4" t="s">
        <v>76</v>
      </c>
      <c r="C32" s="5">
        <v>31087</v>
      </c>
    </row>
    <row r="33" spans="1:3">
      <c r="A33" s="57">
        <v>30</v>
      </c>
      <c r="B33" s="4" t="s">
        <v>47</v>
      </c>
      <c r="C33" s="5">
        <v>30379</v>
      </c>
    </row>
    <row r="34" spans="1:3">
      <c r="A34" s="57">
        <v>31</v>
      </c>
      <c r="B34" s="4" t="s">
        <v>48</v>
      </c>
      <c r="C34" s="5">
        <v>29258</v>
      </c>
    </row>
    <row r="35" spans="1:3">
      <c r="A35" s="57">
        <v>32</v>
      </c>
      <c r="B35" s="4" t="s">
        <v>86</v>
      </c>
      <c r="C35" s="5">
        <v>28514</v>
      </c>
    </row>
    <row r="36" spans="1:3">
      <c r="A36" s="57">
        <v>33</v>
      </c>
      <c r="B36" s="4" t="s">
        <v>84</v>
      </c>
      <c r="C36" s="5">
        <v>27613</v>
      </c>
    </row>
    <row r="37" spans="1:3">
      <c r="A37" s="57">
        <v>34</v>
      </c>
      <c r="B37" s="4" t="s">
        <v>16</v>
      </c>
      <c r="C37" s="5">
        <v>27551</v>
      </c>
    </row>
    <row r="38" spans="1:3">
      <c r="A38" s="57">
        <v>35</v>
      </c>
      <c r="B38" s="4" t="s">
        <v>50</v>
      </c>
      <c r="C38" s="5">
        <v>25672</v>
      </c>
    </row>
    <row r="39" spans="1:3">
      <c r="A39" s="57">
        <v>36</v>
      </c>
      <c r="B39" s="4" t="s">
        <v>15</v>
      </c>
      <c r="C39" s="5">
        <v>24995</v>
      </c>
    </row>
    <row r="40" spans="1:3">
      <c r="A40" s="57">
        <v>37</v>
      </c>
      <c r="B40" s="4" t="s">
        <v>6</v>
      </c>
      <c r="C40" s="5">
        <v>24793</v>
      </c>
    </row>
    <row r="41" spans="1:3">
      <c r="A41" s="57">
        <v>38</v>
      </c>
      <c r="B41" s="4" t="s">
        <v>12</v>
      </c>
      <c r="C41" s="5">
        <v>22382</v>
      </c>
    </row>
    <row r="42" spans="1:3">
      <c r="A42" s="57">
        <v>39</v>
      </c>
      <c r="B42" s="4" t="s">
        <v>20</v>
      </c>
      <c r="C42" s="5">
        <v>22327</v>
      </c>
    </row>
    <row r="43" spans="1:3">
      <c r="A43" s="57">
        <v>40</v>
      </c>
      <c r="B43" s="4" t="s">
        <v>3</v>
      </c>
      <c r="C43" s="5">
        <v>22109</v>
      </c>
    </row>
    <row r="44" spans="1:3">
      <c r="A44" s="57">
        <v>41</v>
      </c>
      <c r="B44" s="4" t="s">
        <v>56</v>
      </c>
      <c r="C44" s="5">
        <v>21912</v>
      </c>
    </row>
    <row r="45" spans="1:3">
      <c r="A45" s="57">
        <v>42</v>
      </c>
      <c r="B45" s="4" t="s">
        <v>21</v>
      </c>
      <c r="C45" s="5">
        <v>21534</v>
      </c>
    </row>
    <row r="46" spans="1:3">
      <c r="A46" s="57">
        <v>43</v>
      </c>
      <c r="B46" s="4" t="s">
        <v>1</v>
      </c>
      <c r="C46" s="5">
        <v>20928</v>
      </c>
    </row>
    <row r="47" spans="1:3">
      <c r="A47" s="57">
        <v>44</v>
      </c>
      <c r="B47" s="4" t="s">
        <v>70</v>
      </c>
      <c r="C47" s="5">
        <v>20299</v>
      </c>
    </row>
    <row r="48" spans="1:3">
      <c r="A48" s="57">
        <v>45</v>
      </c>
      <c r="B48" s="4" t="s">
        <v>53</v>
      </c>
      <c r="C48" s="5">
        <v>20220</v>
      </c>
    </row>
    <row r="49" spans="1:3">
      <c r="A49" s="57">
        <v>46</v>
      </c>
      <c r="B49" s="4" t="s">
        <v>17</v>
      </c>
      <c r="C49" s="5">
        <v>19545</v>
      </c>
    </row>
    <row r="50" spans="1:3">
      <c r="A50" s="57">
        <v>47</v>
      </c>
      <c r="B50" s="4" t="s">
        <v>22</v>
      </c>
      <c r="C50" s="5">
        <v>18922</v>
      </c>
    </row>
    <row r="51" spans="1:3">
      <c r="A51" s="57">
        <v>48</v>
      </c>
      <c r="B51" s="4" t="s">
        <v>2</v>
      </c>
      <c r="C51" s="5">
        <v>17499</v>
      </c>
    </row>
    <row r="52" spans="1:3">
      <c r="A52" s="57">
        <v>49</v>
      </c>
      <c r="B52" s="4" t="s">
        <v>8</v>
      </c>
      <c r="C52" s="5">
        <v>17007</v>
      </c>
    </row>
    <row r="53" spans="1:3">
      <c r="A53" s="57">
        <v>50</v>
      </c>
      <c r="B53" s="4" t="s">
        <v>9</v>
      </c>
      <c r="C53" s="5">
        <v>16371</v>
      </c>
    </row>
    <row r="54" spans="1:3">
      <c r="A54" s="57">
        <v>51</v>
      </c>
      <c r="B54" s="4" t="s">
        <v>24</v>
      </c>
      <c r="C54" s="5">
        <v>15899</v>
      </c>
    </row>
    <row r="55" spans="1:3">
      <c r="A55" s="57">
        <v>52</v>
      </c>
      <c r="B55" s="4" t="s">
        <v>77</v>
      </c>
      <c r="C55" s="5">
        <v>15778</v>
      </c>
    </row>
    <row r="56" spans="1:3">
      <c r="A56" s="57">
        <v>53</v>
      </c>
      <c r="B56" s="4" t="s">
        <v>73</v>
      </c>
      <c r="C56" s="5">
        <v>15640</v>
      </c>
    </row>
    <row r="57" spans="1:3">
      <c r="A57" s="57">
        <v>54</v>
      </c>
      <c r="B57" s="4" t="s">
        <v>13</v>
      </c>
      <c r="C57" s="5">
        <v>15352</v>
      </c>
    </row>
    <row r="58" spans="1:3">
      <c r="A58" s="57">
        <v>55</v>
      </c>
      <c r="B58" s="4" t="s">
        <v>14</v>
      </c>
      <c r="C58" s="5">
        <v>15018</v>
      </c>
    </row>
    <row r="59" spans="1:3">
      <c r="A59" s="57">
        <v>56</v>
      </c>
      <c r="B59" s="4" t="s">
        <v>45</v>
      </c>
      <c r="C59" s="5">
        <v>14197</v>
      </c>
    </row>
    <row r="60" spans="1:3">
      <c r="A60" s="57">
        <v>57</v>
      </c>
      <c r="B60" s="4" t="s">
        <v>32</v>
      </c>
      <c r="C60" s="5">
        <v>13617</v>
      </c>
    </row>
    <row r="61" spans="1:3">
      <c r="A61" s="57">
        <v>58</v>
      </c>
      <c r="B61" s="4" t="s">
        <v>79</v>
      </c>
      <c r="C61" s="5">
        <v>13472</v>
      </c>
    </row>
    <row r="62" spans="1:3">
      <c r="A62" s="57">
        <v>59</v>
      </c>
      <c r="B62" s="4" t="s">
        <v>5</v>
      </c>
      <c r="C62" s="5">
        <v>13296</v>
      </c>
    </row>
    <row r="63" spans="1:3">
      <c r="A63" s="57">
        <v>60</v>
      </c>
      <c r="B63" s="4" t="s">
        <v>11</v>
      </c>
      <c r="C63" s="5">
        <v>13157</v>
      </c>
    </row>
    <row r="64" spans="1:3">
      <c r="A64" s="57">
        <v>61</v>
      </c>
      <c r="B64" s="4" t="s">
        <v>57</v>
      </c>
      <c r="C64" s="5">
        <v>12954</v>
      </c>
    </row>
    <row r="65" spans="1:3">
      <c r="A65" s="57">
        <v>62</v>
      </c>
      <c r="B65" s="4" t="s">
        <v>19</v>
      </c>
      <c r="C65" s="5">
        <v>12637</v>
      </c>
    </row>
    <row r="66" spans="1:3">
      <c r="A66" s="57">
        <v>63</v>
      </c>
      <c r="B66" s="4" t="s">
        <v>44</v>
      </c>
      <c r="C66" s="5">
        <v>12211</v>
      </c>
    </row>
    <row r="67" spans="1:3">
      <c r="A67" s="57">
        <v>64</v>
      </c>
      <c r="B67" s="4" t="s">
        <v>71</v>
      </c>
      <c r="C67" s="5">
        <v>11399</v>
      </c>
    </row>
    <row r="68" spans="1:3">
      <c r="A68" s="57">
        <v>65</v>
      </c>
      <c r="B68" s="4" t="s">
        <v>25</v>
      </c>
      <c r="C68" s="5">
        <v>10250</v>
      </c>
    </row>
    <row r="69" spans="1:3">
      <c r="A69" s="57">
        <v>66</v>
      </c>
      <c r="B69" s="4" t="s">
        <v>7</v>
      </c>
      <c r="C69" s="5">
        <v>9676</v>
      </c>
    </row>
    <row r="70" spans="1:3">
      <c r="A70" s="57">
        <v>67</v>
      </c>
      <c r="B70" s="4" t="s">
        <v>36</v>
      </c>
      <c r="C70" s="5">
        <v>9549</v>
      </c>
    </row>
    <row r="71" spans="1:3">
      <c r="A71" s="57">
        <v>68</v>
      </c>
      <c r="B71" s="4" t="s">
        <v>26</v>
      </c>
      <c r="C71" s="5">
        <v>8829</v>
      </c>
    </row>
    <row r="72" spans="1:3">
      <c r="A72" s="57">
        <v>69</v>
      </c>
      <c r="B72" s="4" t="s">
        <v>74</v>
      </c>
      <c r="C72" s="5">
        <v>8009</v>
      </c>
    </row>
    <row r="73" spans="1:3">
      <c r="A73" s="57">
        <v>70</v>
      </c>
      <c r="B73" s="4" t="s">
        <v>63</v>
      </c>
      <c r="C73" s="5">
        <v>7926</v>
      </c>
    </row>
    <row r="74" spans="1:3">
      <c r="A74" s="57">
        <v>71</v>
      </c>
      <c r="B74" s="4" t="s">
        <v>30</v>
      </c>
      <c r="C74" s="5">
        <v>6200</v>
      </c>
    </row>
    <row r="75" spans="1:3">
      <c r="A75" s="57">
        <v>72</v>
      </c>
      <c r="B75" s="4" t="s">
        <v>40</v>
      </c>
      <c r="C75" s="5">
        <v>5932</v>
      </c>
    </row>
    <row r="76" spans="1:3">
      <c r="A76" s="57">
        <v>73</v>
      </c>
      <c r="B76" s="4" t="s">
        <v>38</v>
      </c>
      <c r="C76" s="5">
        <v>5779</v>
      </c>
    </row>
    <row r="77" spans="1:3">
      <c r="A77" s="57">
        <v>74</v>
      </c>
      <c r="B77" s="4" t="s">
        <v>29</v>
      </c>
      <c r="C77" s="5">
        <v>5332</v>
      </c>
    </row>
    <row r="78" spans="1:3">
      <c r="A78" s="57">
        <v>75</v>
      </c>
      <c r="B78" s="4" t="s">
        <v>78</v>
      </c>
      <c r="C78" s="5">
        <v>5190</v>
      </c>
    </row>
    <row r="79" spans="1:3">
      <c r="A79" s="57">
        <v>76</v>
      </c>
      <c r="B79" s="4" t="s">
        <v>62</v>
      </c>
      <c r="C79" s="5">
        <v>4586</v>
      </c>
    </row>
    <row r="80" spans="1:3">
      <c r="A80" s="57">
        <v>77</v>
      </c>
      <c r="B80" s="4" t="s">
        <v>28</v>
      </c>
      <c r="C80" s="5">
        <v>4174</v>
      </c>
    </row>
    <row r="81" spans="1:3">
      <c r="A81" s="57">
        <v>78</v>
      </c>
      <c r="B81" s="4" t="s">
        <v>39</v>
      </c>
      <c r="C81" s="5">
        <v>3197</v>
      </c>
    </row>
    <row r="82" spans="1:3">
      <c r="A82" s="57">
        <v>79</v>
      </c>
      <c r="B82" s="4" t="s">
        <v>80</v>
      </c>
      <c r="C82" s="5">
        <v>2328</v>
      </c>
    </row>
    <row r="83" spans="1:3">
      <c r="A83" s="57">
        <v>80</v>
      </c>
      <c r="B83" s="4" t="s">
        <v>35</v>
      </c>
      <c r="C83" s="5">
        <v>2150</v>
      </c>
    </row>
    <row r="84" spans="1:3">
      <c r="A84" s="57">
        <v>81</v>
      </c>
      <c r="B84" s="4" t="s">
        <v>41</v>
      </c>
      <c r="C84" s="5">
        <v>1919</v>
      </c>
    </row>
    <row r="85" spans="1:3">
      <c r="A85" s="57">
        <v>82</v>
      </c>
      <c r="B85" s="4" t="s">
        <v>81</v>
      </c>
      <c r="C85" s="5">
        <v>1504</v>
      </c>
    </row>
    <row r="86" spans="1:3">
      <c r="A86" s="57">
        <v>83</v>
      </c>
      <c r="B86" s="4" t="s">
        <v>61</v>
      </c>
      <c r="C86" s="5">
        <v>1407</v>
      </c>
    </row>
    <row r="87" spans="1:3">
      <c r="A87" s="57">
        <v>84</v>
      </c>
      <c r="B87" s="4" t="s">
        <v>83</v>
      </c>
      <c r="C87" s="5">
        <v>1275</v>
      </c>
    </row>
    <row r="88" spans="1:3">
      <c r="A88" s="57">
        <v>85</v>
      </c>
      <c r="B88" s="4" t="s">
        <v>37</v>
      </c>
      <c r="C88" s="5">
        <v>480</v>
      </c>
    </row>
  </sheetData>
  <sortState ref="A3:C88">
    <sortCondition descending="1" ref="C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8"/>
  <sheetViews>
    <sheetView workbookViewId="0">
      <selection activeCell="F6" sqref="F6"/>
    </sheetView>
  </sheetViews>
  <sheetFormatPr defaultRowHeight="15"/>
  <cols>
    <col min="1" max="1" width="6.7109375" style="56" customWidth="1"/>
    <col min="2" max="2" width="40.42578125" customWidth="1"/>
    <col min="3" max="3" width="15.7109375" style="56" customWidth="1"/>
  </cols>
  <sheetData>
    <row r="1" spans="1:3">
      <c r="A1" s="88" t="s">
        <v>93</v>
      </c>
      <c r="B1" s="6"/>
      <c r="C1" s="9"/>
    </row>
    <row r="2" spans="1:3" ht="45">
      <c r="A2" s="51" t="s">
        <v>91</v>
      </c>
      <c r="B2" s="55" t="s">
        <v>87</v>
      </c>
      <c r="C2" s="51" t="s">
        <v>88</v>
      </c>
    </row>
    <row r="3" spans="1:3">
      <c r="A3" s="57">
        <v>1</v>
      </c>
      <c r="B3" s="4" t="s">
        <v>30</v>
      </c>
      <c r="C3" s="84">
        <v>1.3396226415094339</v>
      </c>
    </row>
    <row r="4" spans="1:3">
      <c r="A4" s="57">
        <v>2</v>
      </c>
      <c r="B4" s="4" t="s">
        <v>35</v>
      </c>
      <c r="C4" s="84">
        <v>1.1287128712871288</v>
      </c>
    </row>
    <row r="5" spans="1:3">
      <c r="A5" s="57">
        <v>3</v>
      </c>
      <c r="B5" s="4" t="s">
        <v>83</v>
      </c>
      <c r="C5" s="84">
        <v>0.96153846153846145</v>
      </c>
    </row>
    <row r="6" spans="1:3">
      <c r="A6" s="57">
        <v>4</v>
      </c>
      <c r="B6" s="4" t="s">
        <v>62</v>
      </c>
      <c r="C6" s="84">
        <v>0.71311169219275317</v>
      </c>
    </row>
    <row r="7" spans="1:3">
      <c r="A7" s="57">
        <v>5</v>
      </c>
      <c r="B7" s="4" t="s">
        <v>61</v>
      </c>
      <c r="C7" s="84">
        <v>0.67500000000000004</v>
      </c>
    </row>
    <row r="8" spans="1:3">
      <c r="A8" s="57">
        <v>6</v>
      </c>
      <c r="B8" s="4" t="s">
        <v>41</v>
      </c>
      <c r="C8" s="84">
        <v>0.67014795474325495</v>
      </c>
    </row>
    <row r="9" spans="1:3">
      <c r="A9" s="57">
        <v>7</v>
      </c>
      <c r="B9" s="4" t="s">
        <v>77</v>
      </c>
      <c r="C9" s="84">
        <v>0.64525547445255471</v>
      </c>
    </row>
    <row r="10" spans="1:3">
      <c r="A10" s="57">
        <v>8</v>
      </c>
      <c r="B10" s="4" t="s">
        <v>80</v>
      </c>
      <c r="C10" s="84">
        <v>0.64406779661016955</v>
      </c>
    </row>
    <row r="11" spans="1:3">
      <c r="A11" s="57">
        <v>9</v>
      </c>
      <c r="B11" s="4" t="s">
        <v>71</v>
      </c>
      <c r="C11" s="84">
        <v>0.62749857224443173</v>
      </c>
    </row>
    <row r="12" spans="1:3">
      <c r="A12" s="57">
        <v>10</v>
      </c>
      <c r="B12" s="4" t="s">
        <v>29</v>
      </c>
      <c r="C12" s="84">
        <v>0.60168218684289587</v>
      </c>
    </row>
    <row r="13" spans="1:3">
      <c r="A13" s="57">
        <v>11</v>
      </c>
      <c r="B13" s="4" t="s">
        <v>36</v>
      </c>
      <c r="C13" s="84">
        <v>0.58647615883037041</v>
      </c>
    </row>
    <row r="14" spans="1:3">
      <c r="A14" s="57">
        <v>12</v>
      </c>
      <c r="B14" s="4" t="s">
        <v>10</v>
      </c>
      <c r="C14" s="84">
        <v>0.58386148358502754</v>
      </c>
    </row>
    <row r="15" spans="1:3">
      <c r="A15" s="57">
        <v>13</v>
      </c>
      <c r="B15" s="4" t="s">
        <v>74</v>
      </c>
      <c r="C15" s="84">
        <v>0.57378659854588321</v>
      </c>
    </row>
    <row r="16" spans="1:3">
      <c r="A16" s="57">
        <v>14</v>
      </c>
      <c r="B16" s="4" t="s">
        <v>14</v>
      </c>
      <c r="C16" s="84">
        <v>0.56031168831168832</v>
      </c>
    </row>
    <row r="17" spans="1:3">
      <c r="A17" s="57">
        <v>15</v>
      </c>
      <c r="B17" s="4" t="s">
        <v>37</v>
      </c>
      <c r="C17" s="84">
        <v>0.55339805825242716</v>
      </c>
    </row>
    <row r="18" spans="1:3">
      <c r="A18" s="57">
        <v>16</v>
      </c>
      <c r="B18" s="4" t="s">
        <v>27</v>
      </c>
      <c r="C18" s="84">
        <v>0.55150487166380091</v>
      </c>
    </row>
    <row r="19" spans="1:3">
      <c r="A19" s="57">
        <v>17</v>
      </c>
      <c r="B19" s="4" t="s">
        <v>73</v>
      </c>
      <c r="C19" s="84">
        <v>0.55051055814414585</v>
      </c>
    </row>
    <row r="20" spans="1:3">
      <c r="A20" s="57">
        <v>18</v>
      </c>
      <c r="B20" s="4" t="s">
        <v>23</v>
      </c>
      <c r="C20" s="84">
        <v>0.54485060496164839</v>
      </c>
    </row>
    <row r="21" spans="1:3">
      <c r="A21" s="57">
        <v>19</v>
      </c>
      <c r="B21" s="4" t="s">
        <v>22</v>
      </c>
      <c r="C21" s="84">
        <v>0.54427487146005049</v>
      </c>
    </row>
    <row r="22" spans="1:3">
      <c r="A22" s="57">
        <v>20</v>
      </c>
      <c r="B22" s="4" t="s">
        <v>52</v>
      </c>
      <c r="C22" s="84">
        <v>0.54415589612260407</v>
      </c>
    </row>
    <row r="23" spans="1:3">
      <c r="A23" s="57">
        <v>21</v>
      </c>
      <c r="B23" s="4" t="s">
        <v>19</v>
      </c>
      <c r="C23" s="84">
        <v>0.54411045943304015</v>
      </c>
    </row>
    <row r="24" spans="1:3">
      <c r="A24" s="57">
        <v>22</v>
      </c>
      <c r="B24" s="4" t="s">
        <v>69</v>
      </c>
      <c r="C24" s="84">
        <v>0.53387277266075572</v>
      </c>
    </row>
    <row r="25" spans="1:3">
      <c r="A25" s="57">
        <v>23</v>
      </c>
      <c r="B25" s="4" t="s">
        <v>28</v>
      </c>
      <c r="C25" s="84">
        <v>0.52725942188071717</v>
      </c>
    </row>
    <row r="26" spans="1:3">
      <c r="A26" s="57">
        <v>24</v>
      </c>
      <c r="B26" s="4" t="s">
        <v>43</v>
      </c>
      <c r="C26" s="84">
        <v>0.52163873861987065</v>
      </c>
    </row>
    <row r="27" spans="1:3">
      <c r="A27" s="57">
        <v>25</v>
      </c>
      <c r="B27" s="4" t="s">
        <v>64</v>
      </c>
      <c r="C27" s="84">
        <v>0.51841466476939813</v>
      </c>
    </row>
    <row r="28" spans="1:3">
      <c r="A28" s="57">
        <v>26</v>
      </c>
      <c r="B28" s="4" t="s">
        <v>18</v>
      </c>
      <c r="C28" s="84">
        <v>0.51840055501245619</v>
      </c>
    </row>
    <row r="29" spans="1:3">
      <c r="A29" s="57">
        <v>27</v>
      </c>
      <c r="B29" s="4" t="s">
        <v>81</v>
      </c>
      <c r="C29" s="84">
        <v>0.5176589303733603</v>
      </c>
    </row>
    <row r="30" spans="1:3">
      <c r="A30" s="57">
        <v>28</v>
      </c>
      <c r="B30" s="4" t="s">
        <v>67</v>
      </c>
      <c r="C30" s="84">
        <v>0.51616274460340916</v>
      </c>
    </row>
    <row r="31" spans="1:3">
      <c r="A31" s="57">
        <v>29</v>
      </c>
      <c r="B31" s="4" t="s">
        <v>8</v>
      </c>
      <c r="C31" s="84">
        <v>0.51510022271714928</v>
      </c>
    </row>
    <row r="32" spans="1:3">
      <c r="A32" s="57">
        <v>30</v>
      </c>
      <c r="B32" s="4" t="s">
        <v>2</v>
      </c>
      <c r="C32" s="84">
        <v>0.51480263157894735</v>
      </c>
    </row>
    <row r="33" spans="1:3">
      <c r="A33" s="57">
        <v>31</v>
      </c>
      <c r="B33" s="4" t="s">
        <v>1</v>
      </c>
      <c r="C33" s="84">
        <v>0.51235727706315948</v>
      </c>
    </row>
    <row r="34" spans="1:3">
      <c r="A34" s="57">
        <v>32</v>
      </c>
      <c r="B34" s="4" t="s">
        <v>68</v>
      </c>
      <c r="C34" s="84">
        <v>0.51226000214523215</v>
      </c>
    </row>
    <row r="35" spans="1:3">
      <c r="A35" s="57">
        <v>33</v>
      </c>
      <c r="B35" s="4" t="s">
        <v>6</v>
      </c>
      <c r="C35" s="84">
        <v>0.51038684130368561</v>
      </c>
    </row>
    <row r="36" spans="1:3">
      <c r="A36" s="57">
        <v>34</v>
      </c>
      <c r="B36" s="4" t="s">
        <v>57</v>
      </c>
      <c r="C36" s="84">
        <v>0.50908667287977627</v>
      </c>
    </row>
    <row r="37" spans="1:3">
      <c r="A37" s="57">
        <v>35</v>
      </c>
      <c r="B37" s="4" t="s">
        <v>4</v>
      </c>
      <c r="C37" s="84">
        <v>0.50743952896244426</v>
      </c>
    </row>
    <row r="38" spans="1:3">
      <c r="A38" s="57">
        <v>36</v>
      </c>
      <c r="B38" s="4" t="s">
        <v>25</v>
      </c>
      <c r="C38" s="84">
        <v>0.50315295497873591</v>
      </c>
    </row>
    <row r="39" spans="1:3">
      <c r="A39" s="57">
        <v>37</v>
      </c>
      <c r="B39" s="4" t="s">
        <v>42</v>
      </c>
      <c r="C39" s="84">
        <v>0.50033228479021763</v>
      </c>
    </row>
    <row r="40" spans="1:3">
      <c r="A40" s="57">
        <v>38</v>
      </c>
      <c r="B40" s="4" t="s">
        <v>31</v>
      </c>
      <c r="C40" s="84">
        <v>0.49936965158924207</v>
      </c>
    </row>
    <row r="41" spans="1:3">
      <c r="A41" s="57">
        <v>39</v>
      </c>
      <c r="B41" s="4" t="s">
        <v>58</v>
      </c>
      <c r="C41" s="84">
        <v>0.49832504780114717</v>
      </c>
    </row>
    <row r="42" spans="1:3">
      <c r="A42" s="57">
        <v>40</v>
      </c>
      <c r="B42" s="4" t="s">
        <v>39</v>
      </c>
      <c r="C42" s="84">
        <v>0.4946236559139785</v>
      </c>
    </row>
    <row r="43" spans="1:3">
      <c r="A43" s="57">
        <v>41</v>
      </c>
      <c r="B43" s="4" t="s">
        <v>16</v>
      </c>
      <c r="C43" s="84">
        <v>0.49400791714115289</v>
      </c>
    </row>
    <row r="44" spans="1:3">
      <c r="A44" s="57">
        <v>42</v>
      </c>
      <c r="B44" s="4" t="s">
        <v>75</v>
      </c>
      <c r="C44" s="84">
        <v>0.49164084162453103</v>
      </c>
    </row>
    <row r="45" spans="1:3">
      <c r="A45" s="57">
        <v>43</v>
      </c>
      <c r="B45" s="4" t="s">
        <v>15</v>
      </c>
      <c r="C45" s="84">
        <v>0.49108154864880982</v>
      </c>
    </row>
    <row r="46" spans="1:3">
      <c r="A46" s="58"/>
      <c r="B46" s="3" t="s">
        <v>0</v>
      </c>
      <c r="C46" s="85">
        <v>0.49040220599366191</v>
      </c>
    </row>
    <row r="47" spans="1:3">
      <c r="A47" s="57">
        <v>44</v>
      </c>
      <c r="B47" s="4" t="s">
        <v>55</v>
      </c>
      <c r="C47" s="84">
        <v>0.49038891372373716</v>
      </c>
    </row>
    <row r="48" spans="1:3">
      <c r="A48" s="57">
        <v>45</v>
      </c>
      <c r="B48" s="4" t="s">
        <v>34</v>
      </c>
      <c r="C48" s="84">
        <v>0.4857528281346144</v>
      </c>
    </row>
    <row r="49" spans="1:3">
      <c r="A49" s="57">
        <v>46</v>
      </c>
      <c r="B49" s="4" t="s">
        <v>79</v>
      </c>
      <c r="C49" s="84">
        <v>0.48223126856639897</v>
      </c>
    </row>
    <row r="50" spans="1:3">
      <c r="A50" s="57">
        <v>47</v>
      </c>
      <c r="B50" s="4" t="s">
        <v>9</v>
      </c>
      <c r="C50" s="84">
        <v>0.47499774754482393</v>
      </c>
    </row>
    <row r="51" spans="1:3">
      <c r="A51" s="57">
        <v>48</v>
      </c>
      <c r="B51" s="4" t="s">
        <v>78</v>
      </c>
      <c r="C51" s="84">
        <v>0.47067157835080753</v>
      </c>
    </row>
    <row r="52" spans="1:3">
      <c r="A52" s="57">
        <v>49</v>
      </c>
      <c r="B52" s="4" t="s">
        <v>49</v>
      </c>
      <c r="C52" s="84">
        <v>0.46797378266617917</v>
      </c>
    </row>
    <row r="53" spans="1:3">
      <c r="A53" s="57">
        <v>50</v>
      </c>
      <c r="B53" s="4" t="s">
        <v>5</v>
      </c>
      <c r="C53" s="84">
        <v>0.46318917134367776</v>
      </c>
    </row>
    <row r="54" spans="1:3">
      <c r="A54" s="57">
        <v>51</v>
      </c>
      <c r="B54" s="4" t="s">
        <v>76</v>
      </c>
      <c r="C54" s="84">
        <v>0.46257351211479647</v>
      </c>
    </row>
    <row r="55" spans="1:3">
      <c r="A55" s="57">
        <v>52</v>
      </c>
      <c r="B55" s="4" t="s">
        <v>3</v>
      </c>
      <c r="C55" s="84">
        <v>0.45943626642022584</v>
      </c>
    </row>
    <row r="56" spans="1:3">
      <c r="A56" s="57">
        <v>53</v>
      </c>
      <c r="B56" s="4" t="s">
        <v>32</v>
      </c>
      <c r="C56" s="84">
        <v>0.45854755784061707</v>
      </c>
    </row>
    <row r="57" spans="1:3">
      <c r="A57" s="57">
        <v>54</v>
      </c>
      <c r="B57" s="4" t="s">
        <v>7</v>
      </c>
      <c r="C57" s="84">
        <v>0.45679012345679015</v>
      </c>
    </row>
    <row r="58" spans="1:3">
      <c r="A58" s="57">
        <v>55</v>
      </c>
      <c r="B58" s="4" t="s">
        <v>53</v>
      </c>
      <c r="C58" s="84">
        <v>0.4562477493698236</v>
      </c>
    </row>
    <row r="59" spans="1:3">
      <c r="A59" s="57">
        <v>56</v>
      </c>
      <c r="B59" s="4" t="s">
        <v>12</v>
      </c>
      <c r="C59" s="84">
        <v>0.4558345258228178</v>
      </c>
    </row>
    <row r="60" spans="1:3">
      <c r="A60" s="57">
        <v>57</v>
      </c>
      <c r="B60" s="4" t="s">
        <v>26</v>
      </c>
      <c r="C60" s="84">
        <v>0.45572959604286889</v>
      </c>
    </row>
    <row r="61" spans="1:3">
      <c r="A61" s="57">
        <v>58</v>
      </c>
      <c r="B61" s="4" t="s">
        <v>70</v>
      </c>
      <c r="C61" s="84">
        <v>0.4516913394836588</v>
      </c>
    </row>
    <row r="62" spans="1:3">
      <c r="A62" s="57">
        <v>59</v>
      </c>
      <c r="B62" s="4" t="s">
        <v>72</v>
      </c>
      <c r="C62" s="84">
        <v>0.45044934640522882</v>
      </c>
    </row>
    <row r="63" spans="1:3">
      <c r="A63" s="57">
        <v>60</v>
      </c>
      <c r="B63" s="4" t="s">
        <v>47</v>
      </c>
      <c r="C63" s="84">
        <v>0.45014081817747864</v>
      </c>
    </row>
    <row r="64" spans="1:3">
      <c r="A64" s="57">
        <v>61</v>
      </c>
      <c r="B64" s="4" t="s">
        <v>40</v>
      </c>
      <c r="C64" s="84">
        <v>0.44965786901270777</v>
      </c>
    </row>
    <row r="65" spans="1:3">
      <c r="A65" s="57">
        <v>62</v>
      </c>
      <c r="B65" s="4" t="s">
        <v>54</v>
      </c>
      <c r="C65" s="84">
        <v>0.44895781637717125</v>
      </c>
    </row>
    <row r="66" spans="1:3">
      <c r="A66" s="57">
        <v>63</v>
      </c>
      <c r="B66" s="4" t="s">
        <v>17</v>
      </c>
      <c r="C66" s="84">
        <v>0.44435412355897141</v>
      </c>
    </row>
    <row r="67" spans="1:3">
      <c r="A67" s="57">
        <v>64</v>
      </c>
      <c r="B67" s="4" t="s">
        <v>65</v>
      </c>
      <c r="C67" s="84">
        <v>0.44307839693437656</v>
      </c>
    </row>
    <row r="68" spans="1:3">
      <c r="A68" s="57">
        <v>65</v>
      </c>
      <c r="B68" s="4" t="s">
        <v>38</v>
      </c>
      <c r="C68" s="84">
        <v>0.44294631710362053</v>
      </c>
    </row>
    <row r="69" spans="1:3">
      <c r="A69" s="57">
        <v>66</v>
      </c>
      <c r="B69" s="4" t="s">
        <v>59</v>
      </c>
      <c r="C69" s="84">
        <v>0.44079846869018313</v>
      </c>
    </row>
    <row r="70" spans="1:3">
      <c r="A70" s="57">
        <v>67</v>
      </c>
      <c r="B70" s="4" t="s">
        <v>13</v>
      </c>
      <c r="C70" s="84">
        <v>0.43530291697830958</v>
      </c>
    </row>
    <row r="71" spans="1:3">
      <c r="A71" s="57">
        <v>68</v>
      </c>
      <c r="B71" s="4" t="s">
        <v>46</v>
      </c>
      <c r="C71" s="84">
        <v>0.43273329818483086</v>
      </c>
    </row>
    <row r="72" spans="1:3">
      <c r="A72" s="57">
        <v>69</v>
      </c>
      <c r="B72" s="4" t="s">
        <v>63</v>
      </c>
      <c r="C72" s="84">
        <v>0.42810810810810818</v>
      </c>
    </row>
    <row r="73" spans="1:3">
      <c r="A73" s="57">
        <v>70</v>
      </c>
      <c r="B73" s="4" t="s">
        <v>44</v>
      </c>
      <c r="C73" s="84">
        <v>0.42418940984371356</v>
      </c>
    </row>
    <row r="74" spans="1:3">
      <c r="A74" s="57">
        <v>71</v>
      </c>
      <c r="B74" s="4" t="s">
        <v>85</v>
      </c>
      <c r="C74" s="84">
        <v>0.42132342716382931</v>
      </c>
    </row>
    <row r="75" spans="1:3">
      <c r="A75" s="57">
        <v>72</v>
      </c>
      <c r="B75" s="4" t="s">
        <v>33</v>
      </c>
      <c r="C75" s="84">
        <v>0.41970686633742238</v>
      </c>
    </row>
    <row r="76" spans="1:3">
      <c r="A76" s="57">
        <v>73</v>
      </c>
      <c r="B76" s="4" t="s">
        <v>11</v>
      </c>
      <c r="C76" s="84">
        <v>0.41946272521307582</v>
      </c>
    </row>
    <row r="77" spans="1:3">
      <c r="A77" s="57">
        <v>74</v>
      </c>
      <c r="B77" s="4" t="s">
        <v>51</v>
      </c>
      <c r="C77" s="84">
        <v>0.41934374692995391</v>
      </c>
    </row>
    <row r="78" spans="1:3">
      <c r="A78" s="57">
        <v>75</v>
      </c>
      <c r="B78" s="4" t="s">
        <v>66</v>
      </c>
      <c r="C78" s="84">
        <v>0.41640328193340359</v>
      </c>
    </row>
    <row r="79" spans="1:3">
      <c r="A79" s="57">
        <v>76</v>
      </c>
      <c r="B79" s="4" t="s">
        <v>24</v>
      </c>
      <c r="C79" s="84">
        <v>0.41563529516516784</v>
      </c>
    </row>
    <row r="80" spans="1:3">
      <c r="A80" s="57">
        <v>77</v>
      </c>
      <c r="B80" s="4" t="s">
        <v>60</v>
      </c>
      <c r="C80" s="84">
        <v>0.40323871392929433</v>
      </c>
    </row>
    <row r="81" spans="1:3">
      <c r="A81" s="57">
        <v>78</v>
      </c>
      <c r="B81" s="4" t="s">
        <v>50</v>
      </c>
      <c r="C81" s="84">
        <v>0.39181349959338574</v>
      </c>
    </row>
    <row r="82" spans="1:3">
      <c r="A82" s="57">
        <v>79</v>
      </c>
      <c r="B82" s="4" t="s">
        <v>20</v>
      </c>
      <c r="C82" s="84">
        <v>0.38093765462642248</v>
      </c>
    </row>
    <row r="83" spans="1:3">
      <c r="A83" s="57">
        <v>80</v>
      </c>
      <c r="B83" s="4" t="s">
        <v>84</v>
      </c>
      <c r="C83" s="84">
        <v>0.37775671090709517</v>
      </c>
    </row>
    <row r="84" spans="1:3">
      <c r="A84" s="57">
        <v>81</v>
      </c>
      <c r="B84" s="4" t="s">
        <v>45</v>
      </c>
      <c r="C84" s="84">
        <v>0.37208852807577086</v>
      </c>
    </row>
    <row r="85" spans="1:3">
      <c r="A85" s="57">
        <v>82</v>
      </c>
      <c r="B85" s="4" t="s">
        <v>48</v>
      </c>
      <c r="C85" s="84">
        <v>0.36911558259241928</v>
      </c>
    </row>
    <row r="86" spans="1:3">
      <c r="A86" s="57">
        <v>83</v>
      </c>
      <c r="B86" s="4" t="s">
        <v>21</v>
      </c>
      <c r="C86" s="84">
        <v>0.36845449923741747</v>
      </c>
    </row>
    <row r="87" spans="1:3">
      <c r="A87" s="57">
        <v>84</v>
      </c>
      <c r="B87" s="4" t="s">
        <v>56</v>
      </c>
      <c r="C87" s="84">
        <v>0.32534930139720553</v>
      </c>
    </row>
    <row r="88" spans="1:3">
      <c r="A88" s="57">
        <v>85</v>
      </c>
      <c r="B88" s="4" t="s">
        <v>86</v>
      </c>
      <c r="C88" s="84">
        <v>0.30852186682575367</v>
      </c>
    </row>
  </sheetData>
  <sortState ref="A3:C88">
    <sortCondition descending="1" ref="C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88"/>
  <sheetViews>
    <sheetView workbookViewId="0">
      <selection activeCell="F2" sqref="F2"/>
    </sheetView>
  </sheetViews>
  <sheetFormatPr defaultRowHeight="15"/>
  <cols>
    <col min="1" max="1" width="6" style="56" customWidth="1"/>
    <col min="2" max="2" width="45" customWidth="1"/>
    <col min="3" max="3" width="25.42578125" style="56" customWidth="1"/>
  </cols>
  <sheetData>
    <row r="1" spans="1:3">
      <c r="A1" s="88" t="s">
        <v>92</v>
      </c>
    </row>
    <row r="2" spans="1:3" ht="54" customHeight="1">
      <c r="A2" s="51" t="s">
        <v>91</v>
      </c>
      <c r="B2" s="51" t="s">
        <v>87</v>
      </c>
      <c r="C2" s="62" t="s">
        <v>109</v>
      </c>
    </row>
    <row r="3" spans="1:3">
      <c r="A3" s="57">
        <v>1</v>
      </c>
      <c r="B3" s="4" t="s">
        <v>83</v>
      </c>
      <c r="C3" s="63">
        <v>6.82</v>
      </c>
    </row>
    <row r="4" spans="1:3">
      <c r="A4" s="57">
        <v>2</v>
      </c>
      <c r="B4" s="4" t="s">
        <v>48</v>
      </c>
      <c r="C4" s="63">
        <v>9.43</v>
      </c>
    </row>
    <row r="5" spans="1:3">
      <c r="A5" s="57">
        <v>3</v>
      </c>
      <c r="B5" s="4" t="s">
        <v>45</v>
      </c>
      <c r="C5" s="63">
        <v>9.44</v>
      </c>
    </row>
    <row r="6" spans="1:3">
      <c r="A6" s="57">
        <v>4</v>
      </c>
      <c r="B6" s="4" t="s">
        <v>32</v>
      </c>
      <c r="C6" s="63">
        <v>9.4600000000000009</v>
      </c>
    </row>
    <row r="7" spans="1:3">
      <c r="A7" s="57">
        <v>5</v>
      </c>
      <c r="B7" s="4" t="s">
        <v>86</v>
      </c>
      <c r="C7" s="63">
        <v>9.4600000000000009</v>
      </c>
    </row>
    <row r="8" spans="1:3">
      <c r="A8" s="57">
        <v>6</v>
      </c>
      <c r="B8" s="4" t="s">
        <v>19</v>
      </c>
      <c r="C8" s="63">
        <v>9.4700000000000006</v>
      </c>
    </row>
    <row r="9" spans="1:3">
      <c r="A9" s="57">
        <v>7</v>
      </c>
      <c r="B9" s="4" t="s">
        <v>20</v>
      </c>
      <c r="C9" s="63">
        <v>9.4700000000000006</v>
      </c>
    </row>
    <row r="10" spans="1:3">
      <c r="A10" s="57">
        <v>8</v>
      </c>
      <c r="B10" s="4" t="s">
        <v>79</v>
      </c>
      <c r="C10" s="63">
        <v>9.4700000000000006</v>
      </c>
    </row>
    <row r="11" spans="1:3">
      <c r="A11" s="57">
        <v>9</v>
      </c>
      <c r="B11" s="4" t="s">
        <v>7</v>
      </c>
      <c r="C11" s="63">
        <v>9.48</v>
      </c>
    </row>
    <row r="12" spans="1:3">
      <c r="A12" s="57">
        <v>10</v>
      </c>
      <c r="B12" s="4" t="s">
        <v>8</v>
      </c>
      <c r="C12" s="63">
        <v>9.48</v>
      </c>
    </row>
    <row r="13" spans="1:3">
      <c r="A13" s="57">
        <v>11</v>
      </c>
      <c r="B13" s="4" t="s">
        <v>11</v>
      </c>
      <c r="C13" s="63">
        <v>9.48</v>
      </c>
    </row>
    <row r="14" spans="1:3">
      <c r="A14" s="57">
        <v>12</v>
      </c>
      <c r="B14" s="4" t="s">
        <v>50</v>
      </c>
      <c r="C14" s="63">
        <v>9.48</v>
      </c>
    </row>
    <row r="15" spans="1:3">
      <c r="A15" s="57">
        <v>13</v>
      </c>
      <c r="B15" s="4" t="s">
        <v>81</v>
      </c>
      <c r="C15" s="63">
        <v>9.48</v>
      </c>
    </row>
    <row r="16" spans="1:3">
      <c r="A16" s="57">
        <v>14</v>
      </c>
      <c r="B16" s="4" t="s">
        <v>2</v>
      </c>
      <c r="C16" s="63">
        <v>9.49</v>
      </c>
    </row>
    <row r="17" spans="1:3">
      <c r="A17" s="57">
        <v>15</v>
      </c>
      <c r="B17" s="4" t="s">
        <v>6</v>
      </c>
      <c r="C17" s="63">
        <v>9.49</v>
      </c>
    </row>
    <row r="18" spans="1:3">
      <c r="A18" s="57">
        <v>16</v>
      </c>
      <c r="B18" s="4" t="s">
        <v>13</v>
      </c>
      <c r="C18" s="63">
        <v>9.49</v>
      </c>
    </row>
    <row r="19" spans="1:3">
      <c r="A19" s="57">
        <v>17</v>
      </c>
      <c r="B19" s="4" t="s">
        <v>84</v>
      </c>
      <c r="C19" s="63">
        <v>9.49</v>
      </c>
    </row>
    <row r="20" spans="1:3">
      <c r="A20" s="57">
        <v>18</v>
      </c>
      <c r="B20" s="4" t="s">
        <v>25</v>
      </c>
      <c r="C20" s="63">
        <v>9.49</v>
      </c>
    </row>
    <row r="21" spans="1:3">
      <c r="A21" s="57">
        <v>19</v>
      </c>
      <c r="B21" s="4" t="s">
        <v>26</v>
      </c>
      <c r="C21" s="63">
        <v>9.49</v>
      </c>
    </row>
    <row r="22" spans="1:3">
      <c r="A22" s="57">
        <v>20</v>
      </c>
      <c r="B22" s="4" t="s">
        <v>44</v>
      </c>
      <c r="C22" s="63">
        <v>9.49</v>
      </c>
    </row>
    <row r="23" spans="1:3">
      <c r="A23" s="57">
        <v>21</v>
      </c>
      <c r="B23" s="4" t="s">
        <v>52</v>
      </c>
      <c r="C23" s="63">
        <v>9.49</v>
      </c>
    </row>
    <row r="24" spans="1:3">
      <c r="A24" s="57">
        <v>22</v>
      </c>
      <c r="B24" s="4" t="s">
        <v>12</v>
      </c>
      <c r="C24" s="63">
        <v>9.5</v>
      </c>
    </row>
    <row r="25" spans="1:3">
      <c r="A25" s="57">
        <v>23</v>
      </c>
      <c r="B25" s="4" t="s">
        <v>24</v>
      </c>
      <c r="C25" s="63">
        <v>9.5</v>
      </c>
    </row>
    <row r="26" spans="1:3">
      <c r="A26" s="57">
        <v>24</v>
      </c>
      <c r="B26" s="4" t="s">
        <v>70</v>
      </c>
      <c r="C26" s="63">
        <v>9.5</v>
      </c>
    </row>
    <row r="27" spans="1:3">
      <c r="A27" s="57">
        <v>25</v>
      </c>
      <c r="B27" s="4" t="s">
        <v>73</v>
      </c>
      <c r="C27" s="63">
        <v>9.5</v>
      </c>
    </row>
    <row r="28" spans="1:3">
      <c r="A28" s="57">
        <v>26</v>
      </c>
      <c r="B28" s="4" t="s">
        <v>14</v>
      </c>
      <c r="C28" s="63">
        <v>9.51</v>
      </c>
    </row>
    <row r="29" spans="1:3">
      <c r="A29" s="57">
        <v>27</v>
      </c>
      <c r="B29" s="4" t="s">
        <v>53</v>
      </c>
      <c r="C29" s="63">
        <v>9.51</v>
      </c>
    </row>
    <row r="30" spans="1:3">
      <c r="A30" s="57">
        <v>28</v>
      </c>
      <c r="B30" s="4" t="s">
        <v>78</v>
      </c>
      <c r="C30" s="63">
        <v>9.51</v>
      </c>
    </row>
    <row r="31" spans="1:3">
      <c r="A31" s="57">
        <v>29</v>
      </c>
      <c r="B31" s="4" t="s">
        <v>1</v>
      </c>
      <c r="C31" s="63">
        <v>9.52</v>
      </c>
    </row>
    <row r="32" spans="1:3">
      <c r="A32" s="57">
        <v>30</v>
      </c>
      <c r="B32" s="4" t="s">
        <v>15</v>
      </c>
      <c r="C32" s="63">
        <v>9.52</v>
      </c>
    </row>
    <row r="33" spans="1:3">
      <c r="A33" s="57">
        <v>31</v>
      </c>
      <c r="B33" s="4" t="s">
        <v>16</v>
      </c>
      <c r="C33" s="63">
        <v>9.52</v>
      </c>
    </row>
    <row r="34" spans="1:3">
      <c r="A34" s="57">
        <v>32</v>
      </c>
      <c r="B34" s="4" t="s">
        <v>57</v>
      </c>
      <c r="C34" s="63">
        <v>9.52</v>
      </c>
    </row>
    <row r="35" spans="1:3">
      <c r="A35" s="57">
        <v>33</v>
      </c>
      <c r="B35" s="4" t="s">
        <v>71</v>
      </c>
      <c r="C35" s="63">
        <v>9.52</v>
      </c>
    </row>
    <row r="36" spans="1:3">
      <c r="A36" s="57">
        <v>34</v>
      </c>
      <c r="B36" s="4" t="s">
        <v>76</v>
      </c>
      <c r="C36" s="63">
        <v>9.52</v>
      </c>
    </row>
    <row r="37" spans="1:3">
      <c r="A37" s="57">
        <v>35</v>
      </c>
      <c r="B37" s="4" t="s">
        <v>46</v>
      </c>
      <c r="C37" s="63">
        <v>9.5299999999999994</v>
      </c>
    </row>
    <row r="38" spans="1:3">
      <c r="A38" s="57">
        <v>36</v>
      </c>
      <c r="B38" s="4" t="s">
        <v>56</v>
      </c>
      <c r="C38" s="63">
        <v>9.5299999999999994</v>
      </c>
    </row>
    <row r="39" spans="1:3">
      <c r="A39" s="57">
        <v>37</v>
      </c>
      <c r="B39" s="4" t="s">
        <v>77</v>
      </c>
      <c r="C39" s="63">
        <v>9.5299999999999994</v>
      </c>
    </row>
    <row r="40" spans="1:3">
      <c r="A40" s="57">
        <v>38</v>
      </c>
      <c r="B40" s="4" t="s">
        <v>3</v>
      </c>
      <c r="C40" s="63">
        <v>9.5399999999999991</v>
      </c>
    </row>
    <row r="41" spans="1:3">
      <c r="A41" s="57">
        <v>39</v>
      </c>
      <c r="B41" s="4" t="s">
        <v>4</v>
      </c>
      <c r="C41" s="63">
        <v>9.5399999999999991</v>
      </c>
    </row>
    <row r="42" spans="1:3">
      <c r="A42" s="57">
        <v>40</v>
      </c>
      <c r="B42" s="4" t="s">
        <v>9</v>
      </c>
      <c r="C42" s="63">
        <v>9.5399999999999991</v>
      </c>
    </row>
    <row r="43" spans="1:3">
      <c r="A43" s="57">
        <v>41</v>
      </c>
      <c r="B43" s="4" t="s">
        <v>10</v>
      </c>
      <c r="C43" s="63">
        <v>9.5399999999999991</v>
      </c>
    </row>
    <row r="44" spans="1:3">
      <c r="A44" s="57">
        <v>42</v>
      </c>
      <c r="B44" s="4" t="s">
        <v>17</v>
      </c>
      <c r="C44" s="63">
        <v>9.5399999999999991</v>
      </c>
    </row>
    <row r="45" spans="1:3">
      <c r="A45" s="57">
        <v>43</v>
      </c>
      <c r="B45" s="4" t="s">
        <v>21</v>
      </c>
      <c r="C45" s="63">
        <v>9.5399999999999991</v>
      </c>
    </row>
    <row r="46" spans="1:3">
      <c r="A46" s="57">
        <v>44</v>
      </c>
      <c r="B46" s="4" t="s">
        <v>33</v>
      </c>
      <c r="C46" s="63">
        <v>9.5399999999999991</v>
      </c>
    </row>
    <row r="47" spans="1:3">
      <c r="A47" s="57">
        <v>45</v>
      </c>
      <c r="B47" s="4" t="s">
        <v>51</v>
      </c>
      <c r="C47" s="63">
        <v>9.5399999999999991</v>
      </c>
    </row>
    <row r="48" spans="1:3">
      <c r="A48" s="57">
        <v>46</v>
      </c>
      <c r="B48" s="4" t="s">
        <v>54</v>
      </c>
      <c r="C48" s="63">
        <v>9.5399999999999991</v>
      </c>
    </row>
    <row r="49" spans="1:3">
      <c r="A49" s="57">
        <v>47</v>
      </c>
      <c r="B49" s="4" t="s">
        <v>62</v>
      </c>
      <c r="C49" s="63">
        <v>9.5399999999999991</v>
      </c>
    </row>
    <row r="50" spans="1:3">
      <c r="A50" s="57">
        <v>48</v>
      </c>
      <c r="B50" s="4" t="s">
        <v>63</v>
      </c>
      <c r="C50" s="63">
        <v>9.5399999999999991</v>
      </c>
    </row>
    <row r="51" spans="1:3">
      <c r="A51" s="57">
        <v>49</v>
      </c>
      <c r="B51" s="4" t="s">
        <v>67</v>
      </c>
      <c r="C51" s="63">
        <v>9.5399999999999991</v>
      </c>
    </row>
    <row r="52" spans="1:3">
      <c r="A52" s="57">
        <v>50</v>
      </c>
      <c r="B52" s="4" t="s">
        <v>75</v>
      </c>
      <c r="C52" s="63">
        <v>9.5399999999999991</v>
      </c>
    </row>
    <row r="53" spans="1:3">
      <c r="A53" s="57">
        <v>51</v>
      </c>
      <c r="B53" s="4" t="s">
        <v>34</v>
      </c>
      <c r="C53" s="63">
        <v>9.5500000000000007</v>
      </c>
    </row>
    <row r="54" spans="1:3">
      <c r="A54" s="57">
        <v>52</v>
      </c>
      <c r="B54" s="4" t="s">
        <v>42</v>
      </c>
      <c r="C54" s="63">
        <v>9.5500000000000007</v>
      </c>
    </row>
    <row r="55" spans="1:3">
      <c r="A55" s="57">
        <v>53</v>
      </c>
      <c r="B55" s="4" t="s">
        <v>43</v>
      </c>
      <c r="C55" s="63">
        <v>9.5500000000000007</v>
      </c>
    </row>
    <row r="56" spans="1:3">
      <c r="A56" s="57">
        <v>54</v>
      </c>
      <c r="B56" s="4" t="s">
        <v>47</v>
      </c>
      <c r="C56" s="63">
        <v>9.5500000000000007</v>
      </c>
    </row>
    <row r="57" spans="1:3">
      <c r="A57" s="57">
        <v>55</v>
      </c>
      <c r="B57" s="4" t="s">
        <v>66</v>
      </c>
      <c r="C57" s="63">
        <v>9.5500000000000007</v>
      </c>
    </row>
    <row r="58" spans="1:3">
      <c r="A58" s="57">
        <v>56</v>
      </c>
      <c r="B58" s="4" t="s">
        <v>69</v>
      </c>
      <c r="C58" s="63">
        <v>9.5500000000000007</v>
      </c>
    </row>
    <row r="59" spans="1:3">
      <c r="A59" s="57">
        <v>57</v>
      </c>
      <c r="B59" s="4" t="s">
        <v>80</v>
      </c>
      <c r="C59" s="63">
        <v>9.5500000000000007</v>
      </c>
    </row>
    <row r="60" spans="1:3">
      <c r="A60" s="58"/>
      <c r="B60" s="3" t="s">
        <v>0</v>
      </c>
      <c r="C60" s="64">
        <v>9.56</v>
      </c>
    </row>
    <row r="61" spans="1:3">
      <c r="A61" s="57">
        <v>58</v>
      </c>
      <c r="B61" s="4" t="s">
        <v>29</v>
      </c>
      <c r="C61" s="63">
        <v>9.56</v>
      </c>
    </row>
    <row r="62" spans="1:3">
      <c r="A62" s="57">
        <v>59</v>
      </c>
      <c r="B62" s="4" t="s">
        <v>64</v>
      </c>
      <c r="C62" s="63">
        <v>9.56</v>
      </c>
    </row>
    <row r="63" spans="1:3">
      <c r="A63" s="57">
        <v>60</v>
      </c>
      <c r="B63" s="4" t="s">
        <v>74</v>
      </c>
      <c r="C63" s="63">
        <v>9.56</v>
      </c>
    </row>
    <row r="64" spans="1:3">
      <c r="A64" s="57">
        <v>61</v>
      </c>
      <c r="B64" s="4" t="s">
        <v>18</v>
      </c>
      <c r="C64" s="63">
        <v>9.57</v>
      </c>
    </row>
    <row r="65" spans="1:3">
      <c r="A65" s="57">
        <v>62</v>
      </c>
      <c r="B65" s="4" t="s">
        <v>65</v>
      </c>
      <c r="C65" s="63">
        <v>9.57</v>
      </c>
    </row>
    <row r="66" spans="1:3">
      <c r="A66" s="57">
        <v>63</v>
      </c>
      <c r="B66" s="4" t="s">
        <v>5</v>
      </c>
      <c r="C66" s="63">
        <v>9.58</v>
      </c>
    </row>
    <row r="67" spans="1:3">
      <c r="A67" s="57">
        <v>64</v>
      </c>
      <c r="B67" s="4" t="s">
        <v>38</v>
      </c>
      <c r="C67" s="63">
        <v>9.58</v>
      </c>
    </row>
    <row r="68" spans="1:3">
      <c r="A68" s="57">
        <v>65</v>
      </c>
      <c r="B68" s="4" t="s">
        <v>36</v>
      </c>
      <c r="C68" s="63">
        <v>9.59</v>
      </c>
    </row>
    <row r="69" spans="1:3">
      <c r="A69" s="57">
        <v>66</v>
      </c>
      <c r="B69" s="4" t="s">
        <v>55</v>
      </c>
      <c r="C69" s="63">
        <v>9.59</v>
      </c>
    </row>
    <row r="70" spans="1:3">
      <c r="A70" s="57">
        <v>67</v>
      </c>
      <c r="B70" s="4" t="s">
        <v>85</v>
      </c>
      <c r="C70" s="63">
        <v>9.59</v>
      </c>
    </row>
    <row r="71" spans="1:3">
      <c r="A71" s="57">
        <v>68</v>
      </c>
      <c r="B71" s="4" t="s">
        <v>68</v>
      </c>
      <c r="C71" s="63">
        <v>9.59</v>
      </c>
    </row>
    <row r="72" spans="1:3">
      <c r="A72" s="57">
        <v>69</v>
      </c>
      <c r="B72" s="4" t="s">
        <v>23</v>
      </c>
      <c r="C72" s="63">
        <v>9.6</v>
      </c>
    </row>
    <row r="73" spans="1:3">
      <c r="A73" s="57">
        <v>70</v>
      </c>
      <c r="B73" s="4" t="s">
        <v>27</v>
      </c>
      <c r="C73" s="63">
        <v>9.6</v>
      </c>
    </row>
    <row r="74" spans="1:3">
      <c r="A74" s="57">
        <v>71</v>
      </c>
      <c r="B74" s="4" t="s">
        <v>58</v>
      </c>
      <c r="C74" s="63">
        <v>9.6</v>
      </c>
    </row>
    <row r="75" spans="1:3">
      <c r="A75" s="57">
        <v>72</v>
      </c>
      <c r="B75" s="4" t="s">
        <v>31</v>
      </c>
      <c r="C75" s="63">
        <v>9.6199999999999992</v>
      </c>
    </row>
    <row r="76" spans="1:3">
      <c r="A76" s="57">
        <v>73</v>
      </c>
      <c r="B76" s="4" t="s">
        <v>49</v>
      </c>
      <c r="C76" s="63">
        <v>9.6199999999999992</v>
      </c>
    </row>
    <row r="77" spans="1:3">
      <c r="A77" s="57">
        <v>74</v>
      </c>
      <c r="B77" s="4" t="s">
        <v>22</v>
      </c>
      <c r="C77" s="63">
        <v>9.64</v>
      </c>
    </row>
    <row r="78" spans="1:3">
      <c r="A78" s="57">
        <v>75</v>
      </c>
      <c r="B78" s="4" t="s">
        <v>28</v>
      </c>
      <c r="C78" s="63">
        <v>9.64</v>
      </c>
    </row>
    <row r="79" spans="1:3">
      <c r="A79" s="57">
        <v>76</v>
      </c>
      <c r="B79" s="4" t="s">
        <v>40</v>
      </c>
      <c r="C79" s="63">
        <v>9.64</v>
      </c>
    </row>
    <row r="80" spans="1:3">
      <c r="A80" s="57">
        <v>77</v>
      </c>
      <c r="B80" s="4" t="s">
        <v>59</v>
      </c>
      <c r="C80" s="63">
        <v>9.64</v>
      </c>
    </row>
    <row r="81" spans="1:3">
      <c r="A81" s="57">
        <v>78</v>
      </c>
      <c r="B81" s="4" t="s">
        <v>72</v>
      </c>
      <c r="C81" s="63">
        <v>9.65</v>
      </c>
    </row>
    <row r="82" spans="1:3">
      <c r="A82" s="57">
        <v>79</v>
      </c>
      <c r="B82" s="4" t="s">
        <v>60</v>
      </c>
      <c r="C82" s="63">
        <v>9.69</v>
      </c>
    </row>
    <row r="83" spans="1:3">
      <c r="A83" s="57">
        <v>80</v>
      </c>
      <c r="B83" s="4" t="s">
        <v>61</v>
      </c>
      <c r="C83" s="63">
        <v>9.69</v>
      </c>
    </row>
    <row r="84" spans="1:3">
      <c r="A84" s="57">
        <v>81</v>
      </c>
      <c r="B84" s="4" t="s">
        <v>39</v>
      </c>
      <c r="C84" s="63">
        <v>9.74</v>
      </c>
    </row>
    <row r="85" spans="1:3">
      <c r="A85" s="57">
        <v>82</v>
      </c>
      <c r="B85" s="4" t="s">
        <v>37</v>
      </c>
      <c r="C85" s="63">
        <v>9.75</v>
      </c>
    </row>
    <row r="86" spans="1:3">
      <c r="A86" s="57">
        <v>83</v>
      </c>
      <c r="B86" s="4" t="s">
        <v>41</v>
      </c>
      <c r="C86" s="63">
        <v>9.7899999999999991</v>
      </c>
    </row>
    <row r="87" spans="1:3">
      <c r="A87" s="57">
        <v>84</v>
      </c>
      <c r="B87" s="4" t="s">
        <v>30</v>
      </c>
      <c r="C87" s="63">
        <v>10.28</v>
      </c>
    </row>
    <row r="88" spans="1:3">
      <c r="A88" s="57">
        <v>85</v>
      </c>
      <c r="B88" s="4" t="s">
        <v>35</v>
      </c>
      <c r="C88" s="63">
        <v>10.29</v>
      </c>
    </row>
  </sheetData>
  <sortState ref="A3:C88">
    <sortCondition ref="C3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88"/>
  <sheetViews>
    <sheetView workbookViewId="0"/>
  </sheetViews>
  <sheetFormatPr defaultRowHeight="15"/>
  <cols>
    <col min="1" max="1" width="5.7109375" style="56" customWidth="1"/>
    <col min="2" max="2" width="41.5703125" customWidth="1"/>
    <col min="3" max="3" width="26.5703125" style="56" customWidth="1"/>
  </cols>
  <sheetData>
    <row r="1" spans="1:3">
      <c r="A1" s="88" t="s">
        <v>94</v>
      </c>
    </row>
    <row r="2" spans="1:3" ht="45">
      <c r="A2" s="51" t="s">
        <v>91</v>
      </c>
      <c r="B2" s="55" t="s">
        <v>87</v>
      </c>
      <c r="C2" s="62" t="s">
        <v>95</v>
      </c>
    </row>
    <row r="3" spans="1:3">
      <c r="A3" s="57">
        <v>1</v>
      </c>
      <c r="B3" s="4" t="s">
        <v>83</v>
      </c>
      <c r="C3" s="65">
        <v>-3.6099999999999994</v>
      </c>
    </row>
    <row r="4" spans="1:3">
      <c r="A4" s="57">
        <v>2</v>
      </c>
      <c r="B4" s="4" t="s">
        <v>40</v>
      </c>
      <c r="C4" s="65">
        <v>-1.23</v>
      </c>
    </row>
    <row r="5" spans="1:3">
      <c r="A5" s="57">
        <v>3</v>
      </c>
      <c r="B5" s="4" t="s">
        <v>81</v>
      </c>
      <c r="C5" s="65">
        <v>-1.2099999999999991</v>
      </c>
    </row>
    <row r="6" spans="1:3">
      <c r="A6" s="57">
        <v>4</v>
      </c>
      <c r="B6" s="4" t="s">
        <v>5</v>
      </c>
      <c r="C6" s="65">
        <v>-1.1899999999999995</v>
      </c>
    </row>
    <row r="7" spans="1:3">
      <c r="A7" s="57">
        <v>5</v>
      </c>
      <c r="B7" s="4" t="s">
        <v>24</v>
      </c>
      <c r="C7" s="65">
        <v>-1.1899999999999995</v>
      </c>
    </row>
    <row r="8" spans="1:3">
      <c r="A8" s="57">
        <v>6</v>
      </c>
      <c r="B8" s="4" t="s">
        <v>26</v>
      </c>
      <c r="C8" s="65">
        <v>-1.1799999999999997</v>
      </c>
    </row>
    <row r="9" spans="1:3">
      <c r="A9" s="57">
        <v>7</v>
      </c>
      <c r="B9" s="4" t="s">
        <v>70</v>
      </c>
      <c r="C9" s="65">
        <v>-1.1600000000000001</v>
      </c>
    </row>
    <row r="10" spans="1:3">
      <c r="A10" s="57">
        <v>8</v>
      </c>
      <c r="B10" s="4" t="s">
        <v>71</v>
      </c>
      <c r="C10" s="65">
        <v>-1.1600000000000001</v>
      </c>
    </row>
    <row r="11" spans="1:3">
      <c r="A11" s="57">
        <v>9</v>
      </c>
      <c r="B11" s="4" t="s">
        <v>73</v>
      </c>
      <c r="C11" s="65">
        <v>-1.1600000000000001</v>
      </c>
    </row>
    <row r="12" spans="1:3">
      <c r="A12" s="57">
        <v>10</v>
      </c>
      <c r="B12" s="4" t="s">
        <v>18</v>
      </c>
      <c r="C12" s="65">
        <v>-1.1500000000000004</v>
      </c>
    </row>
    <row r="13" spans="1:3">
      <c r="A13" s="57">
        <v>11</v>
      </c>
      <c r="B13" s="4" t="s">
        <v>19</v>
      </c>
      <c r="C13" s="65">
        <v>-1.1499999999999986</v>
      </c>
    </row>
    <row r="14" spans="1:3">
      <c r="A14" s="57">
        <v>12</v>
      </c>
      <c r="B14" s="4" t="s">
        <v>28</v>
      </c>
      <c r="C14" s="65">
        <v>-1.1499999999999986</v>
      </c>
    </row>
    <row r="15" spans="1:3">
      <c r="A15" s="57">
        <v>13</v>
      </c>
      <c r="B15" s="4" t="s">
        <v>25</v>
      </c>
      <c r="C15" s="65">
        <v>-1.1400000000000006</v>
      </c>
    </row>
    <row r="16" spans="1:3">
      <c r="A16" s="57">
        <v>14</v>
      </c>
      <c r="B16" s="4" t="s">
        <v>36</v>
      </c>
      <c r="C16" s="65">
        <v>-1.1400000000000006</v>
      </c>
    </row>
    <row r="17" spans="1:3">
      <c r="A17" s="57">
        <v>15</v>
      </c>
      <c r="B17" s="4" t="s">
        <v>39</v>
      </c>
      <c r="C17" s="65">
        <v>-1.1400000000000006</v>
      </c>
    </row>
    <row r="18" spans="1:3">
      <c r="A18" s="57">
        <v>16</v>
      </c>
      <c r="B18" s="4" t="s">
        <v>53</v>
      </c>
      <c r="C18" s="65">
        <v>-1.1400000000000006</v>
      </c>
    </row>
    <row r="19" spans="1:3">
      <c r="A19" s="57">
        <v>17</v>
      </c>
      <c r="B19" s="4" t="s">
        <v>63</v>
      </c>
      <c r="C19" s="65">
        <v>-1.1400000000000006</v>
      </c>
    </row>
    <row r="20" spans="1:3">
      <c r="A20" s="57">
        <v>18</v>
      </c>
      <c r="B20" s="4" t="s">
        <v>74</v>
      </c>
      <c r="C20" s="65">
        <v>-1.1399999999999988</v>
      </c>
    </row>
    <row r="21" spans="1:3">
      <c r="A21" s="57">
        <v>19</v>
      </c>
      <c r="B21" s="4" t="s">
        <v>31</v>
      </c>
      <c r="C21" s="65">
        <v>-1.1300000000000008</v>
      </c>
    </row>
    <row r="22" spans="1:3">
      <c r="A22" s="57">
        <v>20</v>
      </c>
      <c r="B22" s="4" t="s">
        <v>67</v>
      </c>
      <c r="C22" s="65">
        <v>-1.1300000000000008</v>
      </c>
    </row>
    <row r="23" spans="1:3">
      <c r="A23" s="57">
        <v>21</v>
      </c>
      <c r="B23" s="4" t="s">
        <v>20</v>
      </c>
      <c r="C23" s="65">
        <v>-1.129999999999999</v>
      </c>
    </row>
    <row r="24" spans="1:3">
      <c r="A24" s="57">
        <v>22</v>
      </c>
      <c r="B24" s="4" t="s">
        <v>42</v>
      </c>
      <c r="C24" s="65">
        <v>-1.129999999999999</v>
      </c>
    </row>
    <row r="25" spans="1:3">
      <c r="A25" s="57">
        <v>23</v>
      </c>
      <c r="B25" s="4" t="s">
        <v>3</v>
      </c>
      <c r="C25" s="65">
        <v>-1.120000000000001</v>
      </c>
    </row>
    <row r="26" spans="1:3">
      <c r="A26" s="57">
        <v>24</v>
      </c>
      <c r="B26" s="4" t="s">
        <v>61</v>
      </c>
      <c r="C26" s="65">
        <v>-1.120000000000001</v>
      </c>
    </row>
    <row r="27" spans="1:3">
      <c r="A27" s="57">
        <v>25</v>
      </c>
      <c r="B27" s="4" t="s">
        <v>8</v>
      </c>
      <c r="C27" s="65">
        <v>-1.1199999999999992</v>
      </c>
    </row>
    <row r="28" spans="1:3">
      <c r="A28" s="57">
        <v>26</v>
      </c>
      <c r="B28" s="4" t="s">
        <v>32</v>
      </c>
      <c r="C28" s="65">
        <v>-1.1199999999999992</v>
      </c>
    </row>
    <row r="29" spans="1:3">
      <c r="A29" s="57">
        <v>27</v>
      </c>
      <c r="B29" s="4" t="s">
        <v>69</v>
      </c>
      <c r="C29" s="65">
        <v>-1.1199999999999992</v>
      </c>
    </row>
    <row r="30" spans="1:3">
      <c r="A30" s="57">
        <v>28</v>
      </c>
      <c r="B30" s="4" t="s">
        <v>21</v>
      </c>
      <c r="C30" s="65">
        <v>-1.1100000000000012</v>
      </c>
    </row>
    <row r="31" spans="1:3">
      <c r="A31" s="57">
        <v>29</v>
      </c>
      <c r="B31" s="4" t="s">
        <v>45</v>
      </c>
      <c r="C31" s="65">
        <v>-1.1100000000000012</v>
      </c>
    </row>
    <row r="32" spans="1:3">
      <c r="A32" s="57">
        <v>30</v>
      </c>
      <c r="B32" s="4" t="s">
        <v>51</v>
      </c>
      <c r="C32" s="65">
        <v>-1.1100000000000012</v>
      </c>
    </row>
    <row r="33" spans="1:3">
      <c r="A33" s="57">
        <v>31</v>
      </c>
      <c r="B33" s="4" t="s">
        <v>33</v>
      </c>
      <c r="C33" s="65">
        <v>-1.1000000000000014</v>
      </c>
    </row>
    <row r="34" spans="1:3">
      <c r="A34" s="57">
        <v>32</v>
      </c>
      <c r="B34" s="4" t="s">
        <v>41</v>
      </c>
      <c r="C34" s="65">
        <v>-1.1000000000000014</v>
      </c>
    </row>
    <row r="35" spans="1:3">
      <c r="A35" s="57">
        <v>33</v>
      </c>
      <c r="B35" s="4" t="s">
        <v>7</v>
      </c>
      <c r="C35" s="65">
        <v>-1.0999999999999996</v>
      </c>
    </row>
    <row r="36" spans="1:3">
      <c r="A36" s="57">
        <v>34</v>
      </c>
      <c r="B36" s="4" t="s">
        <v>13</v>
      </c>
      <c r="C36" s="65">
        <v>-1.0999999999999996</v>
      </c>
    </row>
    <row r="37" spans="1:3">
      <c r="A37" s="57">
        <v>35</v>
      </c>
      <c r="B37" s="4" t="s">
        <v>66</v>
      </c>
      <c r="C37" s="65">
        <v>-1.0999999999999996</v>
      </c>
    </row>
    <row r="38" spans="1:3">
      <c r="A38" s="57">
        <v>36</v>
      </c>
      <c r="B38" s="4" t="s">
        <v>68</v>
      </c>
      <c r="C38" s="65">
        <v>-1.0999999999999996</v>
      </c>
    </row>
    <row r="39" spans="1:3">
      <c r="A39" s="57">
        <v>37</v>
      </c>
      <c r="B39" s="4" t="s">
        <v>80</v>
      </c>
      <c r="C39" s="65">
        <v>-1.0999999999999996</v>
      </c>
    </row>
    <row r="40" spans="1:3">
      <c r="A40" s="57">
        <v>38</v>
      </c>
      <c r="B40" s="4" t="s">
        <v>9</v>
      </c>
      <c r="C40" s="65">
        <v>-1.0900000000000016</v>
      </c>
    </row>
    <row r="41" spans="1:3">
      <c r="A41" s="57">
        <v>39</v>
      </c>
      <c r="B41" s="4" t="s">
        <v>17</v>
      </c>
      <c r="C41" s="65">
        <v>-1.0900000000000016</v>
      </c>
    </row>
    <row r="42" spans="1:3">
      <c r="A42" s="57">
        <v>40</v>
      </c>
      <c r="B42" s="4" t="s">
        <v>11</v>
      </c>
      <c r="C42" s="65">
        <v>-1.0899999999999999</v>
      </c>
    </row>
    <row r="43" spans="1:3">
      <c r="A43" s="57">
        <v>41</v>
      </c>
      <c r="B43" s="4" t="s">
        <v>34</v>
      </c>
      <c r="C43" s="65">
        <v>-1.0899999999999999</v>
      </c>
    </row>
    <row r="44" spans="1:3">
      <c r="A44" s="57">
        <v>42</v>
      </c>
      <c r="B44" s="4" t="s">
        <v>50</v>
      </c>
      <c r="C44" s="65">
        <v>-1.0899999999999999</v>
      </c>
    </row>
    <row r="45" spans="1:3">
      <c r="A45" s="57">
        <v>43</v>
      </c>
      <c r="B45" s="4" t="s">
        <v>65</v>
      </c>
      <c r="C45" s="65">
        <v>-1.0899999999999999</v>
      </c>
    </row>
    <row r="46" spans="1:3">
      <c r="A46" s="58"/>
      <c r="B46" s="3" t="s">
        <v>0</v>
      </c>
      <c r="C46" s="66">
        <v>-1.08</v>
      </c>
    </row>
    <row r="47" spans="1:3">
      <c r="A47" s="57">
        <v>44</v>
      </c>
      <c r="B47" s="4" t="s">
        <v>1</v>
      </c>
      <c r="C47" s="65">
        <v>-1.08</v>
      </c>
    </row>
    <row r="48" spans="1:3">
      <c r="A48" s="57">
        <v>45</v>
      </c>
      <c r="B48" s="4" t="s">
        <v>38</v>
      </c>
      <c r="C48" s="65">
        <v>-1.08</v>
      </c>
    </row>
    <row r="49" spans="1:3">
      <c r="A49" s="57">
        <v>46</v>
      </c>
      <c r="B49" s="4" t="s">
        <v>85</v>
      </c>
      <c r="C49" s="65">
        <v>-1.08</v>
      </c>
    </row>
    <row r="50" spans="1:3">
      <c r="A50" s="57">
        <v>47</v>
      </c>
      <c r="B50" s="4" t="s">
        <v>12</v>
      </c>
      <c r="C50" s="65">
        <v>-1.0700000000000003</v>
      </c>
    </row>
    <row r="51" spans="1:3">
      <c r="A51" s="57">
        <v>48</v>
      </c>
      <c r="B51" s="4" t="s">
        <v>27</v>
      </c>
      <c r="C51" s="65">
        <v>-1.0700000000000003</v>
      </c>
    </row>
    <row r="52" spans="1:3">
      <c r="A52" s="57">
        <v>49</v>
      </c>
      <c r="B52" s="4" t="s">
        <v>29</v>
      </c>
      <c r="C52" s="65">
        <v>-1.0700000000000003</v>
      </c>
    </row>
    <row r="53" spans="1:3">
      <c r="A53" s="57">
        <v>50</v>
      </c>
      <c r="B53" s="4" t="s">
        <v>49</v>
      </c>
      <c r="C53" s="65">
        <v>-1.0700000000000003</v>
      </c>
    </row>
    <row r="54" spans="1:3">
      <c r="A54" s="57">
        <v>51</v>
      </c>
      <c r="B54" s="4" t="s">
        <v>56</v>
      </c>
      <c r="C54" s="65">
        <v>-1.0700000000000003</v>
      </c>
    </row>
    <row r="55" spans="1:3">
      <c r="A55" s="57">
        <v>52</v>
      </c>
      <c r="B55" s="4" t="s">
        <v>62</v>
      </c>
      <c r="C55" s="65">
        <v>-1.0700000000000003</v>
      </c>
    </row>
    <row r="56" spans="1:3">
      <c r="A56" s="57">
        <v>53</v>
      </c>
      <c r="B56" s="4" t="s">
        <v>4</v>
      </c>
      <c r="C56" s="65">
        <v>-1.0600000000000005</v>
      </c>
    </row>
    <row r="57" spans="1:3">
      <c r="A57" s="57">
        <v>54</v>
      </c>
      <c r="B57" s="4" t="s">
        <v>16</v>
      </c>
      <c r="C57" s="65">
        <v>-1.0600000000000005</v>
      </c>
    </row>
    <row r="58" spans="1:3">
      <c r="A58" s="57">
        <v>55</v>
      </c>
      <c r="B58" s="4" t="s">
        <v>23</v>
      </c>
      <c r="C58" s="65">
        <v>-1.0600000000000005</v>
      </c>
    </row>
    <row r="59" spans="1:3">
      <c r="A59" s="57">
        <v>56</v>
      </c>
      <c r="B59" s="4" t="s">
        <v>54</v>
      </c>
      <c r="C59" s="65">
        <v>-1.0600000000000005</v>
      </c>
    </row>
    <row r="60" spans="1:3">
      <c r="A60" s="57">
        <v>57</v>
      </c>
      <c r="B60" s="4" t="s">
        <v>55</v>
      </c>
      <c r="C60" s="65">
        <v>-1.0600000000000005</v>
      </c>
    </row>
    <row r="61" spans="1:3">
      <c r="A61" s="57">
        <v>58</v>
      </c>
      <c r="B61" s="4" t="s">
        <v>58</v>
      </c>
      <c r="C61" s="65">
        <v>-1.0600000000000005</v>
      </c>
    </row>
    <row r="62" spans="1:3">
      <c r="A62" s="57">
        <v>59</v>
      </c>
      <c r="B62" s="4" t="s">
        <v>60</v>
      </c>
      <c r="C62" s="65">
        <v>-1.0600000000000005</v>
      </c>
    </row>
    <row r="63" spans="1:3">
      <c r="A63" s="57">
        <v>60</v>
      </c>
      <c r="B63" s="4" t="s">
        <v>43</v>
      </c>
      <c r="C63" s="65">
        <v>-1.0599999999999987</v>
      </c>
    </row>
    <row r="64" spans="1:3">
      <c r="A64" s="57">
        <v>61</v>
      </c>
      <c r="B64" s="4" t="s">
        <v>47</v>
      </c>
      <c r="C64" s="65">
        <v>-1.0599999999999987</v>
      </c>
    </row>
    <row r="65" spans="1:3">
      <c r="A65" s="57">
        <v>62</v>
      </c>
      <c r="B65" s="4" t="s">
        <v>64</v>
      </c>
      <c r="C65" s="65">
        <v>-1.0599999999999987</v>
      </c>
    </row>
    <row r="66" spans="1:3">
      <c r="A66" s="57">
        <v>63</v>
      </c>
      <c r="B66" s="4" t="s">
        <v>14</v>
      </c>
      <c r="C66" s="65">
        <v>-1.0500000000000007</v>
      </c>
    </row>
    <row r="67" spans="1:3">
      <c r="A67" s="57">
        <v>64</v>
      </c>
      <c r="B67" s="4" t="s">
        <v>15</v>
      </c>
      <c r="C67" s="65">
        <v>-1.0500000000000007</v>
      </c>
    </row>
    <row r="68" spans="1:3">
      <c r="A68" s="57">
        <v>65</v>
      </c>
      <c r="B68" s="4" t="s">
        <v>57</v>
      </c>
      <c r="C68" s="65">
        <v>-1.0500000000000007</v>
      </c>
    </row>
    <row r="69" spans="1:3">
      <c r="A69" s="57">
        <v>66</v>
      </c>
      <c r="B69" s="4" t="s">
        <v>2</v>
      </c>
      <c r="C69" s="65">
        <v>-1.0499999999999989</v>
      </c>
    </row>
    <row r="70" spans="1:3">
      <c r="A70" s="57">
        <v>67</v>
      </c>
      <c r="B70" s="4" t="s">
        <v>52</v>
      </c>
      <c r="C70" s="65">
        <v>-1.0499999999999989</v>
      </c>
    </row>
    <row r="71" spans="1:3">
      <c r="A71" s="57">
        <v>68</v>
      </c>
      <c r="B71" s="4" t="s">
        <v>10</v>
      </c>
      <c r="C71" s="65">
        <v>-1.0400000000000009</v>
      </c>
    </row>
    <row r="72" spans="1:3">
      <c r="A72" s="57">
        <v>69</v>
      </c>
      <c r="B72" s="4" t="s">
        <v>46</v>
      </c>
      <c r="C72" s="65">
        <v>-1.0400000000000009</v>
      </c>
    </row>
    <row r="73" spans="1:3">
      <c r="A73" s="57">
        <v>70</v>
      </c>
      <c r="B73" s="4" t="s">
        <v>6</v>
      </c>
      <c r="C73" s="65">
        <v>-1.0399999999999991</v>
      </c>
    </row>
    <row r="74" spans="1:3">
      <c r="A74" s="57">
        <v>71</v>
      </c>
      <c r="B74" s="4" t="s">
        <v>84</v>
      </c>
      <c r="C74" s="65">
        <v>-1.0399999999999991</v>
      </c>
    </row>
    <row r="75" spans="1:3">
      <c r="A75" s="57">
        <v>72</v>
      </c>
      <c r="B75" s="4" t="s">
        <v>44</v>
      </c>
      <c r="C75" s="65">
        <v>-1.0199999999999996</v>
      </c>
    </row>
    <row r="76" spans="1:3">
      <c r="A76" s="57">
        <v>73</v>
      </c>
      <c r="B76" s="4" t="s">
        <v>86</v>
      </c>
      <c r="C76" s="65">
        <v>-1.0199999999999996</v>
      </c>
    </row>
    <row r="77" spans="1:3">
      <c r="A77" s="57">
        <v>74</v>
      </c>
      <c r="B77" s="4" t="s">
        <v>72</v>
      </c>
      <c r="C77" s="65">
        <v>-1.0099999999999998</v>
      </c>
    </row>
    <row r="78" spans="1:3">
      <c r="A78" s="57">
        <v>75</v>
      </c>
      <c r="B78" s="4" t="s">
        <v>76</v>
      </c>
      <c r="C78" s="65">
        <v>-1.0099999999999998</v>
      </c>
    </row>
    <row r="79" spans="1:3">
      <c r="A79" s="57">
        <v>76</v>
      </c>
      <c r="B79" s="4" t="s">
        <v>79</v>
      </c>
      <c r="C79" s="65">
        <v>-1.0099999999999998</v>
      </c>
    </row>
    <row r="80" spans="1:3">
      <c r="A80" s="57">
        <v>77</v>
      </c>
      <c r="B80" s="4" t="s">
        <v>48</v>
      </c>
      <c r="C80" s="65">
        <v>-0.99000000000000021</v>
      </c>
    </row>
    <row r="81" spans="1:3">
      <c r="A81" s="57">
        <v>78</v>
      </c>
      <c r="B81" s="4" t="s">
        <v>75</v>
      </c>
      <c r="C81" s="65">
        <v>-0.99000000000000021</v>
      </c>
    </row>
    <row r="82" spans="1:3">
      <c r="A82" s="57">
        <v>79</v>
      </c>
      <c r="B82" s="4" t="s">
        <v>78</v>
      </c>
      <c r="C82" s="65">
        <v>-0.99000000000000021</v>
      </c>
    </row>
    <row r="83" spans="1:3">
      <c r="A83" s="57">
        <v>80</v>
      </c>
      <c r="B83" s="4" t="s">
        <v>77</v>
      </c>
      <c r="C83" s="65">
        <v>-0.98000000000000043</v>
      </c>
    </row>
    <row r="84" spans="1:3">
      <c r="A84" s="57">
        <v>81</v>
      </c>
      <c r="B84" s="4" t="s">
        <v>22</v>
      </c>
      <c r="C84" s="65">
        <v>-0.97999999999999865</v>
      </c>
    </row>
    <row r="85" spans="1:3">
      <c r="A85" s="57">
        <v>82</v>
      </c>
      <c r="B85" s="4" t="s">
        <v>59</v>
      </c>
      <c r="C85" s="65">
        <v>-0.97999999999999865</v>
      </c>
    </row>
    <row r="86" spans="1:3">
      <c r="A86" s="57">
        <v>83</v>
      </c>
      <c r="B86" s="4" t="s">
        <v>30</v>
      </c>
      <c r="C86" s="65">
        <v>-0.96000000000000085</v>
      </c>
    </row>
    <row r="87" spans="1:3">
      <c r="A87" s="57">
        <v>84</v>
      </c>
      <c r="B87" s="4" t="s">
        <v>37</v>
      </c>
      <c r="C87" s="65">
        <v>-0.94999999999999896</v>
      </c>
    </row>
    <row r="88" spans="1:3">
      <c r="A88" s="57">
        <v>85</v>
      </c>
      <c r="B88" s="4" t="s">
        <v>35</v>
      </c>
      <c r="C88" s="65">
        <v>-0.90000000000000036</v>
      </c>
    </row>
  </sheetData>
  <sortState ref="A3:C88">
    <sortCondition ref="C3"/>
  </sortState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8"/>
  <sheetViews>
    <sheetView workbookViewId="0">
      <selection activeCell="B2" sqref="B2"/>
    </sheetView>
  </sheetViews>
  <sheetFormatPr defaultRowHeight="15"/>
  <cols>
    <col min="1" max="1" width="5.85546875" style="56" customWidth="1"/>
    <col min="2" max="2" width="36.28515625" style="36" customWidth="1"/>
    <col min="3" max="3" width="18.85546875" style="36" customWidth="1"/>
    <col min="4" max="5" width="17.42578125" style="38" customWidth="1"/>
  </cols>
  <sheetData>
    <row r="1" spans="1:5">
      <c r="A1" s="86" t="s">
        <v>131</v>
      </c>
      <c r="C1" s="33"/>
    </row>
    <row r="2" spans="1:5" ht="45">
      <c r="A2" s="51" t="s">
        <v>91</v>
      </c>
      <c r="B2" s="55" t="s">
        <v>87</v>
      </c>
      <c r="C2" s="34" t="s">
        <v>122</v>
      </c>
      <c r="D2" s="34" t="s">
        <v>104</v>
      </c>
      <c r="E2" s="34" t="s">
        <v>110</v>
      </c>
    </row>
    <row r="3" spans="1:5">
      <c r="A3" s="53">
        <v>1</v>
      </c>
      <c r="B3" s="32" t="s">
        <v>86</v>
      </c>
      <c r="C3" s="37">
        <v>337448</v>
      </c>
      <c r="D3" s="39">
        <v>10749</v>
      </c>
      <c r="E3" s="40">
        <f t="shared" ref="E3:E34" si="0">C3/D3</f>
        <v>31.393431947157875</v>
      </c>
    </row>
    <row r="4" spans="1:5">
      <c r="A4" s="53">
        <v>2</v>
      </c>
      <c r="B4" s="32" t="s">
        <v>85</v>
      </c>
      <c r="C4" s="37">
        <v>955294</v>
      </c>
      <c r="D4" s="39">
        <v>30009</v>
      </c>
      <c r="E4" s="40">
        <f t="shared" si="0"/>
        <v>31.833583258355826</v>
      </c>
    </row>
    <row r="5" spans="1:5">
      <c r="A5" s="53">
        <v>3</v>
      </c>
      <c r="B5" s="32" t="s">
        <v>72</v>
      </c>
      <c r="C5" s="37">
        <v>595585</v>
      </c>
      <c r="D5" s="39">
        <v>13416</v>
      </c>
      <c r="E5" s="40">
        <f t="shared" si="0"/>
        <v>44.393634466308882</v>
      </c>
    </row>
    <row r="6" spans="1:5">
      <c r="A6" s="53">
        <v>4</v>
      </c>
      <c r="B6" s="32" t="s">
        <v>27</v>
      </c>
      <c r="C6" s="37">
        <v>3345650</v>
      </c>
      <c r="D6" s="39">
        <v>73657</v>
      </c>
      <c r="E6" s="40">
        <f t="shared" si="0"/>
        <v>45.42202370446801</v>
      </c>
    </row>
    <row r="7" spans="1:5">
      <c r="A7" s="53">
        <v>5</v>
      </c>
      <c r="B7" s="32" t="s">
        <v>46</v>
      </c>
      <c r="C7" s="37">
        <v>2535708</v>
      </c>
      <c r="D7" s="39">
        <v>54783</v>
      </c>
      <c r="E7" s="40">
        <f t="shared" si="0"/>
        <v>46.286402716171075</v>
      </c>
    </row>
    <row r="8" spans="1:5">
      <c r="A8" s="53">
        <v>6</v>
      </c>
      <c r="B8" s="32" t="s">
        <v>48</v>
      </c>
      <c r="C8" s="37">
        <v>883109</v>
      </c>
      <c r="D8" s="39">
        <v>18407</v>
      </c>
      <c r="E8" s="40">
        <f t="shared" si="0"/>
        <v>47.976802303471509</v>
      </c>
    </row>
    <row r="9" spans="1:5">
      <c r="A9" s="53">
        <v>7</v>
      </c>
      <c r="B9" s="32" t="s">
        <v>83</v>
      </c>
      <c r="C9" s="37">
        <v>26403</v>
      </c>
      <c r="D9" s="39">
        <v>533</v>
      </c>
      <c r="E9" s="40">
        <f t="shared" si="0"/>
        <v>49.536585365853661</v>
      </c>
    </row>
    <row r="10" spans="1:5">
      <c r="A10" s="53">
        <v>8</v>
      </c>
      <c r="B10" s="32" t="s">
        <v>68</v>
      </c>
      <c r="C10" s="37">
        <v>1858773</v>
      </c>
      <c r="D10" s="39">
        <v>37226</v>
      </c>
      <c r="E10" s="40">
        <f t="shared" si="0"/>
        <v>49.932117337344863</v>
      </c>
    </row>
    <row r="11" spans="1:5">
      <c r="A11" s="53">
        <v>9</v>
      </c>
      <c r="B11" s="32" t="s">
        <v>43</v>
      </c>
      <c r="C11" s="37">
        <v>2704677</v>
      </c>
      <c r="D11" s="39">
        <v>53504</v>
      </c>
      <c r="E11" s="40">
        <f t="shared" si="0"/>
        <v>50.5509307715311</v>
      </c>
    </row>
    <row r="12" spans="1:5">
      <c r="A12" s="53">
        <v>10</v>
      </c>
      <c r="B12" s="48" t="s">
        <v>47</v>
      </c>
      <c r="C12" s="40">
        <v>1063988</v>
      </c>
      <c r="D12" s="39">
        <v>20452</v>
      </c>
      <c r="E12" s="40">
        <f t="shared" si="0"/>
        <v>52.023665167220813</v>
      </c>
    </row>
    <row r="13" spans="1:5">
      <c r="A13" s="53">
        <v>11</v>
      </c>
      <c r="B13" s="32" t="s">
        <v>23</v>
      </c>
      <c r="C13" s="37">
        <v>1178574</v>
      </c>
      <c r="D13" s="39">
        <v>21204</v>
      </c>
      <c r="E13" s="40">
        <f t="shared" si="0"/>
        <v>55.582625919637806</v>
      </c>
    </row>
    <row r="14" spans="1:5">
      <c r="A14" s="53">
        <v>12</v>
      </c>
      <c r="B14" s="32" t="s">
        <v>78</v>
      </c>
      <c r="C14" s="37">
        <v>133278</v>
      </c>
      <c r="D14" s="39">
        <v>2342</v>
      </c>
      <c r="E14" s="40">
        <f t="shared" si="0"/>
        <v>56.907771135781381</v>
      </c>
    </row>
    <row r="15" spans="1:5">
      <c r="A15" s="53">
        <v>13</v>
      </c>
      <c r="B15" s="32" t="s">
        <v>65</v>
      </c>
      <c r="C15" s="37">
        <v>2019108</v>
      </c>
      <c r="D15" s="39">
        <v>35330</v>
      </c>
      <c r="E15" s="40">
        <f t="shared" si="0"/>
        <v>57.149957543164447</v>
      </c>
    </row>
    <row r="16" spans="1:5">
      <c r="A16" s="53">
        <v>14</v>
      </c>
      <c r="B16" s="32" t="s">
        <v>10</v>
      </c>
      <c r="C16" s="37">
        <v>4701367</v>
      </c>
      <c r="D16" s="39">
        <v>82048</v>
      </c>
      <c r="E16" s="40">
        <f t="shared" si="0"/>
        <v>57.300202320592824</v>
      </c>
    </row>
    <row r="17" spans="1:5">
      <c r="A17" s="53">
        <v>15</v>
      </c>
      <c r="B17" s="32" t="s">
        <v>20</v>
      </c>
      <c r="C17" s="37">
        <v>706896</v>
      </c>
      <c r="D17" s="39">
        <v>12190</v>
      </c>
      <c r="E17" s="40">
        <f t="shared" si="0"/>
        <v>57.989827727645611</v>
      </c>
    </row>
    <row r="18" spans="1:5">
      <c r="A18" s="53">
        <v>16</v>
      </c>
      <c r="B18" s="32" t="s">
        <v>60</v>
      </c>
      <c r="C18" s="37">
        <v>2473010</v>
      </c>
      <c r="D18" s="39">
        <v>42570</v>
      </c>
      <c r="E18" s="40">
        <f t="shared" si="0"/>
        <v>58.092788348602305</v>
      </c>
    </row>
    <row r="19" spans="1:5">
      <c r="A19" s="53">
        <v>17</v>
      </c>
      <c r="B19" s="32" t="s">
        <v>21</v>
      </c>
      <c r="C19" s="37">
        <v>872858</v>
      </c>
      <c r="D19" s="39">
        <v>14949</v>
      </c>
      <c r="E19" s="40">
        <f t="shared" si="0"/>
        <v>58.389056124155459</v>
      </c>
    </row>
    <row r="20" spans="1:5">
      <c r="A20" s="53">
        <v>18</v>
      </c>
      <c r="B20" s="32" t="s">
        <v>52</v>
      </c>
      <c r="C20" s="37">
        <v>1466809</v>
      </c>
      <c r="D20" s="39">
        <v>24775</v>
      </c>
      <c r="E20" s="40">
        <f t="shared" si="0"/>
        <v>59.205206861755805</v>
      </c>
    </row>
    <row r="21" spans="1:5">
      <c r="A21" s="53">
        <v>19</v>
      </c>
      <c r="B21" s="32" t="s">
        <v>50</v>
      </c>
      <c r="C21" s="37">
        <v>1046545</v>
      </c>
      <c r="D21" s="39">
        <v>17637</v>
      </c>
      <c r="E21" s="40">
        <f t="shared" si="0"/>
        <v>59.338039349095652</v>
      </c>
    </row>
    <row r="22" spans="1:5">
      <c r="A22" s="53">
        <v>20</v>
      </c>
      <c r="B22" s="32" t="s">
        <v>70</v>
      </c>
      <c r="C22" s="37">
        <v>693799</v>
      </c>
      <c r="D22" s="39">
        <v>11633</v>
      </c>
      <c r="E22" s="40">
        <f t="shared" si="0"/>
        <v>59.64059142095762</v>
      </c>
    </row>
    <row r="23" spans="1:5">
      <c r="A23" s="53">
        <v>21</v>
      </c>
      <c r="B23" s="32" t="s">
        <v>44</v>
      </c>
      <c r="C23" s="37">
        <v>490149</v>
      </c>
      <c r="D23" s="39">
        <v>8178</v>
      </c>
      <c r="E23" s="40">
        <f t="shared" si="0"/>
        <v>59.935069699192958</v>
      </c>
    </row>
    <row r="24" spans="1:5">
      <c r="A24" s="53">
        <v>22</v>
      </c>
      <c r="B24" s="32" t="s">
        <v>49</v>
      </c>
      <c r="C24" s="37">
        <v>1925010</v>
      </c>
      <c r="D24" s="39">
        <v>32094</v>
      </c>
      <c r="E24" s="40">
        <f t="shared" si="0"/>
        <v>59.980370162647226</v>
      </c>
    </row>
    <row r="25" spans="1:5">
      <c r="A25" s="53">
        <v>23</v>
      </c>
      <c r="B25" s="32" t="s">
        <v>58</v>
      </c>
      <c r="C25" s="37">
        <v>3115588</v>
      </c>
      <c r="D25" s="39">
        <v>51239</v>
      </c>
      <c r="E25" s="40">
        <f t="shared" si="0"/>
        <v>60.80501180741232</v>
      </c>
    </row>
    <row r="26" spans="1:5">
      <c r="A26" s="53">
        <v>24</v>
      </c>
      <c r="B26" s="32" t="s">
        <v>6</v>
      </c>
      <c r="C26" s="37">
        <v>735403</v>
      </c>
      <c r="D26" s="39">
        <v>12089</v>
      </c>
      <c r="E26" s="40">
        <f t="shared" si="0"/>
        <v>60.832409628587975</v>
      </c>
    </row>
    <row r="27" spans="1:5">
      <c r="A27" s="53">
        <v>25</v>
      </c>
      <c r="B27" s="32" t="s">
        <v>84</v>
      </c>
      <c r="C27" s="37">
        <v>923689</v>
      </c>
      <c r="D27" s="39">
        <v>14802</v>
      </c>
      <c r="E27" s="40">
        <f t="shared" si="0"/>
        <v>62.40298608296176</v>
      </c>
    </row>
    <row r="28" spans="1:5">
      <c r="A28" s="53">
        <v>26</v>
      </c>
      <c r="B28" s="32" t="s">
        <v>22</v>
      </c>
      <c r="C28" s="37">
        <v>663481</v>
      </c>
      <c r="D28" s="39">
        <v>10493</v>
      </c>
      <c r="E28" s="40">
        <f t="shared" si="0"/>
        <v>63.230820547031357</v>
      </c>
    </row>
    <row r="29" spans="1:5">
      <c r="A29" s="53">
        <v>27</v>
      </c>
      <c r="B29" s="32" t="s">
        <v>56</v>
      </c>
      <c r="C29" s="37">
        <v>961282</v>
      </c>
      <c r="D29" s="39">
        <v>15092</v>
      </c>
      <c r="E29" s="40">
        <f t="shared" si="0"/>
        <v>63.694805194805198</v>
      </c>
    </row>
    <row r="30" spans="1:5">
      <c r="A30" s="53">
        <v>28</v>
      </c>
      <c r="B30" s="32" t="s">
        <v>69</v>
      </c>
      <c r="C30" s="37">
        <v>1407612</v>
      </c>
      <c r="D30" s="39">
        <v>21856</v>
      </c>
      <c r="E30" s="40">
        <f t="shared" si="0"/>
        <v>64.403916544655928</v>
      </c>
    </row>
    <row r="31" spans="1:5">
      <c r="A31" s="53">
        <v>29</v>
      </c>
      <c r="B31" s="32" t="s">
        <v>54</v>
      </c>
      <c r="C31" s="37">
        <v>2278645</v>
      </c>
      <c r="D31" s="39">
        <v>35236</v>
      </c>
      <c r="E31" s="40">
        <f t="shared" si="0"/>
        <v>64.668095129980699</v>
      </c>
    </row>
    <row r="32" spans="1:5">
      <c r="A32" s="53">
        <v>30</v>
      </c>
      <c r="B32" s="32" t="s">
        <v>66</v>
      </c>
      <c r="C32" s="37">
        <v>1722347</v>
      </c>
      <c r="D32" s="39">
        <v>25477</v>
      </c>
      <c r="E32" s="40">
        <f t="shared" si="0"/>
        <v>67.60399576088237</v>
      </c>
    </row>
    <row r="33" spans="1:5">
      <c r="A33" s="53">
        <v>31</v>
      </c>
      <c r="B33" s="32" t="s">
        <v>19</v>
      </c>
      <c r="C33" s="37">
        <v>501174</v>
      </c>
      <c r="D33" s="39">
        <v>7409</v>
      </c>
      <c r="E33" s="40">
        <f t="shared" si="0"/>
        <v>67.643946551491425</v>
      </c>
    </row>
    <row r="34" spans="1:5">
      <c r="A34" s="53">
        <v>32</v>
      </c>
      <c r="B34" s="32" t="s">
        <v>12</v>
      </c>
      <c r="C34" s="37">
        <v>869673</v>
      </c>
      <c r="D34" s="39">
        <v>12836</v>
      </c>
      <c r="E34" s="40">
        <f t="shared" si="0"/>
        <v>67.752648800249304</v>
      </c>
    </row>
    <row r="35" spans="1:5">
      <c r="A35" s="53">
        <v>33</v>
      </c>
      <c r="B35" s="32" t="s">
        <v>81</v>
      </c>
      <c r="C35" s="37">
        <v>37472</v>
      </c>
      <c r="D35" s="39">
        <v>550</v>
      </c>
      <c r="E35" s="40">
        <f t="shared" ref="E35:E66" si="1">C35/D35</f>
        <v>68.130909090909086</v>
      </c>
    </row>
    <row r="36" spans="1:5">
      <c r="A36" s="54"/>
      <c r="B36" s="41" t="s">
        <v>0</v>
      </c>
      <c r="C36" s="47">
        <v>102759231</v>
      </c>
      <c r="D36" s="35">
        <v>1471809</v>
      </c>
      <c r="E36" s="35">
        <f t="shared" si="1"/>
        <v>69.818319496619466</v>
      </c>
    </row>
    <row r="37" spans="1:5">
      <c r="A37" s="53">
        <v>34</v>
      </c>
      <c r="B37" s="32" t="s">
        <v>76</v>
      </c>
      <c r="C37" s="37">
        <v>984467</v>
      </c>
      <c r="D37" s="39">
        <v>14045</v>
      </c>
      <c r="E37" s="40">
        <f t="shared" si="1"/>
        <v>70.093770024919905</v>
      </c>
    </row>
    <row r="38" spans="1:5">
      <c r="A38" s="53">
        <v>35</v>
      </c>
      <c r="B38" s="32" t="s">
        <v>64</v>
      </c>
      <c r="C38" s="37">
        <v>1787488</v>
      </c>
      <c r="D38" s="39">
        <v>25241</v>
      </c>
      <c r="E38" s="40">
        <f t="shared" si="1"/>
        <v>70.81684560833564</v>
      </c>
    </row>
    <row r="39" spans="1:5">
      <c r="A39" s="53">
        <v>36</v>
      </c>
      <c r="B39" s="32" t="s">
        <v>63</v>
      </c>
      <c r="C39" s="37">
        <v>365772</v>
      </c>
      <c r="D39" s="39">
        <v>5118</v>
      </c>
      <c r="E39" s="40">
        <f t="shared" si="1"/>
        <v>71.46776084407972</v>
      </c>
    </row>
    <row r="40" spans="1:5">
      <c r="A40" s="53">
        <v>37</v>
      </c>
      <c r="B40" s="32" t="s">
        <v>67</v>
      </c>
      <c r="C40" s="37">
        <v>2005196</v>
      </c>
      <c r="D40" s="39">
        <v>27842</v>
      </c>
      <c r="E40" s="40">
        <f t="shared" si="1"/>
        <v>72.02054450111342</v>
      </c>
    </row>
    <row r="41" spans="1:5">
      <c r="A41" s="53">
        <v>38</v>
      </c>
      <c r="B41" s="32" t="s">
        <v>4</v>
      </c>
      <c r="C41" s="37">
        <v>1664813</v>
      </c>
      <c r="D41" s="39">
        <v>22921</v>
      </c>
      <c r="E41" s="40">
        <f t="shared" si="1"/>
        <v>72.632651280485149</v>
      </c>
    </row>
    <row r="42" spans="1:5">
      <c r="A42" s="53">
        <v>39</v>
      </c>
      <c r="B42" s="32" t="s">
        <v>29</v>
      </c>
      <c r="C42" s="37">
        <v>189317</v>
      </c>
      <c r="D42" s="39">
        <v>2601</v>
      </c>
      <c r="E42" s="40">
        <f t="shared" si="1"/>
        <v>72.786236063052669</v>
      </c>
    </row>
    <row r="43" spans="1:5">
      <c r="A43" s="53">
        <v>40</v>
      </c>
      <c r="B43" s="32" t="s">
        <v>74</v>
      </c>
      <c r="C43" s="37">
        <v>252615</v>
      </c>
      <c r="D43" s="39">
        <v>3395</v>
      </c>
      <c r="E43" s="40">
        <f t="shared" si="1"/>
        <v>74.407952871870393</v>
      </c>
    </row>
    <row r="44" spans="1:5">
      <c r="A44" s="53">
        <v>41</v>
      </c>
      <c r="B44" s="32" t="s">
        <v>11</v>
      </c>
      <c r="C44" s="37">
        <v>604049</v>
      </c>
      <c r="D44" s="39">
        <v>8011</v>
      </c>
      <c r="E44" s="40">
        <f t="shared" si="1"/>
        <v>75.402446635875677</v>
      </c>
    </row>
    <row r="45" spans="1:5">
      <c r="A45" s="53">
        <v>42</v>
      </c>
      <c r="B45" s="32" t="s">
        <v>77</v>
      </c>
      <c r="C45" s="37">
        <v>608882</v>
      </c>
      <c r="D45" s="39">
        <v>8042</v>
      </c>
      <c r="E45" s="40">
        <f t="shared" si="1"/>
        <v>75.71275802039294</v>
      </c>
    </row>
    <row r="46" spans="1:5">
      <c r="A46" s="53">
        <v>43</v>
      </c>
      <c r="B46" s="32" t="s">
        <v>51</v>
      </c>
      <c r="C46" s="37">
        <v>2481865</v>
      </c>
      <c r="D46" s="39">
        <v>32546</v>
      </c>
      <c r="E46" s="40">
        <f t="shared" si="1"/>
        <v>76.257143735021202</v>
      </c>
    </row>
    <row r="47" spans="1:5">
      <c r="A47" s="53">
        <v>44</v>
      </c>
      <c r="B47" s="32" t="s">
        <v>24</v>
      </c>
      <c r="C47" s="37">
        <v>635144</v>
      </c>
      <c r="D47" s="39">
        <v>8295</v>
      </c>
      <c r="E47" s="40">
        <f t="shared" si="1"/>
        <v>76.569499698613626</v>
      </c>
    </row>
    <row r="48" spans="1:5">
      <c r="A48" s="53">
        <v>45</v>
      </c>
      <c r="B48" s="32" t="s">
        <v>15</v>
      </c>
      <c r="C48" s="37">
        <v>1038513</v>
      </c>
      <c r="D48" s="39">
        <v>13415</v>
      </c>
      <c r="E48" s="40">
        <f t="shared" si="1"/>
        <v>77.414312336936263</v>
      </c>
    </row>
    <row r="49" spans="1:5">
      <c r="A49" s="53">
        <v>46</v>
      </c>
      <c r="B49" s="32" t="s">
        <v>45</v>
      </c>
      <c r="C49" s="37">
        <v>618299</v>
      </c>
      <c r="D49" s="39">
        <v>7982</v>
      </c>
      <c r="E49" s="40">
        <f t="shared" si="1"/>
        <v>77.461663743422704</v>
      </c>
    </row>
    <row r="50" spans="1:5">
      <c r="A50" s="53">
        <v>47</v>
      </c>
      <c r="B50" s="32" t="s">
        <v>25</v>
      </c>
      <c r="C50" s="37">
        <v>488333</v>
      </c>
      <c r="D50" s="39">
        <v>6223</v>
      </c>
      <c r="E50" s="40">
        <f t="shared" si="1"/>
        <v>78.472280250682957</v>
      </c>
    </row>
    <row r="51" spans="1:5">
      <c r="A51" s="53">
        <v>48</v>
      </c>
      <c r="B51" s="32" t="s">
        <v>7</v>
      </c>
      <c r="C51" s="37">
        <v>513491</v>
      </c>
      <c r="D51" s="39">
        <v>6485</v>
      </c>
      <c r="E51" s="40">
        <f t="shared" si="1"/>
        <v>79.181341557440248</v>
      </c>
    </row>
    <row r="52" spans="1:5">
      <c r="A52" s="53">
        <v>49</v>
      </c>
      <c r="B52" s="32" t="s">
        <v>31</v>
      </c>
      <c r="C52" s="37">
        <v>3490551</v>
      </c>
      <c r="D52" s="39">
        <v>43669</v>
      </c>
      <c r="E52" s="40">
        <f t="shared" si="1"/>
        <v>79.932011266573539</v>
      </c>
    </row>
    <row r="53" spans="1:5">
      <c r="A53" s="53">
        <v>50</v>
      </c>
      <c r="B53" s="32" t="s">
        <v>55</v>
      </c>
      <c r="C53" s="37">
        <v>1850136</v>
      </c>
      <c r="D53" s="39">
        <v>23026</v>
      </c>
      <c r="E53" s="40">
        <f t="shared" si="1"/>
        <v>80.349865369582218</v>
      </c>
    </row>
    <row r="54" spans="1:5">
      <c r="A54" s="53">
        <v>51</v>
      </c>
      <c r="B54" s="32" t="s">
        <v>79</v>
      </c>
      <c r="C54" s="37">
        <v>386818</v>
      </c>
      <c r="D54" s="39">
        <v>4771</v>
      </c>
      <c r="E54" s="40">
        <f t="shared" si="1"/>
        <v>81.07692307692308</v>
      </c>
    </row>
    <row r="55" spans="1:5">
      <c r="A55" s="53">
        <v>52</v>
      </c>
      <c r="B55" s="32" t="s">
        <v>57</v>
      </c>
      <c r="C55" s="37">
        <v>698256</v>
      </c>
      <c r="D55" s="39">
        <v>8603</v>
      </c>
      <c r="E55" s="40">
        <f t="shared" si="1"/>
        <v>81.164245030803215</v>
      </c>
    </row>
    <row r="56" spans="1:5">
      <c r="A56" s="53">
        <v>53</v>
      </c>
      <c r="B56" s="32" t="s">
        <v>17</v>
      </c>
      <c r="C56" s="37">
        <v>969521</v>
      </c>
      <c r="D56" s="39">
        <v>11908</v>
      </c>
      <c r="E56" s="40">
        <f t="shared" si="1"/>
        <v>81.417618407793086</v>
      </c>
    </row>
    <row r="57" spans="1:5">
      <c r="A57" s="53">
        <v>54</v>
      </c>
      <c r="B57" s="32" t="s">
        <v>53</v>
      </c>
      <c r="C57" s="37">
        <v>1023045</v>
      </c>
      <c r="D57" s="39">
        <v>12561</v>
      </c>
      <c r="E57" s="40">
        <f t="shared" si="1"/>
        <v>81.446142823023649</v>
      </c>
    </row>
    <row r="58" spans="1:5">
      <c r="A58" s="53">
        <v>55</v>
      </c>
      <c r="B58" s="32" t="s">
        <v>8</v>
      </c>
      <c r="C58" s="37">
        <v>864651</v>
      </c>
      <c r="D58" s="39">
        <v>10582</v>
      </c>
      <c r="E58" s="40">
        <f t="shared" si="1"/>
        <v>81.709601209601203</v>
      </c>
    </row>
    <row r="59" spans="1:5">
      <c r="A59" s="53">
        <v>56</v>
      </c>
      <c r="B59" s="32" t="s">
        <v>62</v>
      </c>
      <c r="C59" s="37">
        <v>172785</v>
      </c>
      <c r="D59" s="39">
        <v>2104</v>
      </c>
      <c r="E59" s="40">
        <f t="shared" si="1"/>
        <v>82.122148288973378</v>
      </c>
    </row>
    <row r="60" spans="1:5">
      <c r="A60" s="53">
        <v>57</v>
      </c>
      <c r="B60" s="32" t="s">
        <v>16</v>
      </c>
      <c r="C60" s="37">
        <v>1206230</v>
      </c>
      <c r="D60" s="39">
        <v>14422</v>
      </c>
      <c r="E60" s="40">
        <f t="shared" si="1"/>
        <v>83.638191651643325</v>
      </c>
    </row>
    <row r="61" spans="1:5">
      <c r="A61" s="53">
        <v>58</v>
      </c>
      <c r="B61" s="32" t="s">
        <v>3</v>
      </c>
      <c r="C61" s="37">
        <v>1082343</v>
      </c>
      <c r="D61" s="39">
        <v>12883</v>
      </c>
      <c r="E61" s="40">
        <f t="shared" si="1"/>
        <v>84.013273305907006</v>
      </c>
    </row>
    <row r="62" spans="1:5">
      <c r="A62" s="53">
        <v>59</v>
      </c>
      <c r="B62" s="32" t="s">
        <v>13</v>
      </c>
      <c r="C62" s="37">
        <v>736872</v>
      </c>
      <c r="D62" s="39">
        <v>8658</v>
      </c>
      <c r="E62" s="40">
        <f t="shared" si="1"/>
        <v>85.108801108801103</v>
      </c>
    </row>
    <row r="63" spans="1:5">
      <c r="A63" s="53">
        <v>60</v>
      </c>
      <c r="B63" s="32" t="s">
        <v>18</v>
      </c>
      <c r="C63" s="37">
        <v>7552548</v>
      </c>
      <c r="D63" s="39">
        <v>88141</v>
      </c>
      <c r="E63" s="40">
        <f t="shared" si="1"/>
        <v>85.687114963524351</v>
      </c>
    </row>
    <row r="64" spans="1:5">
      <c r="A64" s="53">
        <v>61</v>
      </c>
      <c r="B64" s="32" t="s">
        <v>32</v>
      </c>
      <c r="C64" s="37">
        <v>670271</v>
      </c>
      <c r="D64" s="39">
        <v>7773</v>
      </c>
      <c r="E64" s="40">
        <f t="shared" si="1"/>
        <v>86.23067026887945</v>
      </c>
    </row>
    <row r="65" spans="1:5">
      <c r="A65" s="53">
        <v>62</v>
      </c>
      <c r="B65" s="32" t="s">
        <v>9</v>
      </c>
      <c r="C65" s="37">
        <v>854403</v>
      </c>
      <c r="D65" s="39">
        <v>9908</v>
      </c>
      <c r="E65" s="40">
        <f t="shared" si="1"/>
        <v>86.23364957610012</v>
      </c>
    </row>
    <row r="66" spans="1:5">
      <c r="A66" s="53">
        <v>63</v>
      </c>
      <c r="B66" s="32" t="s">
        <v>1</v>
      </c>
      <c r="C66" s="37">
        <v>1030917</v>
      </c>
      <c r="D66" s="39">
        <v>11940</v>
      </c>
      <c r="E66" s="40">
        <f t="shared" si="1"/>
        <v>86.34145728643216</v>
      </c>
    </row>
    <row r="67" spans="1:5">
      <c r="A67" s="53">
        <v>64</v>
      </c>
      <c r="B67" s="32" t="s">
        <v>33</v>
      </c>
      <c r="C67" s="37">
        <v>1861313</v>
      </c>
      <c r="D67" s="39">
        <v>21468</v>
      </c>
      <c r="E67" s="40">
        <f t="shared" ref="E67:E88" si="2">C67/D67</f>
        <v>86.70174212781815</v>
      </c>
    </row>
    <row r="68" spans="1:5">
      <c r="A68" s="53">
        <v>65</v>
      </c>
      <c r="B68" s="32" t="s">
        <v>34</v>
      </c>
      <c r="C68" s="37">
        <v>3040059</v>
      </c>
      <c r="D68" s="39">
        <v>34750</v>
      </c>
      <c r="E68" s="40">
        <f t="shared" si="2"/>
        <v>87.483712230215829</v>
      </c>
    </row>
    <row r="69" spans="1:5">
      <c r="A69" s="53">
        <v>66</v>
      </c>
      <c r="B69" s="32" t="s">
        <v>42</v>
      </c>
      <c r="C69" s="37">
        <v>1807236</v>
      </c>
      <c r="D69" s="39">
        <v>20353</v>
      </c>
      <c r="E69" s="40">
        <f t="shared" si="2"/>
        <v>88.794575738220416</v>
      </c>
    </row>
    <row r="70" spans="1:5">
      <c r="A70" s="53">
        <v>67</v>
      </c>
      <c r="B70" s="32" t="s">
        <v>2</v>
      </c>
      <c r="C70" s="37">
        <v>950233</v>
      </c>
      <c r="D70" s="39">
        <v>10697</v>
      </c>
      <c r="E70" s="40">
        <f t="shared" si="2"/>
        <v>88.831728522015524</v>
      </c>
    </row>
    <row r="71" spans="1:5">
      <c r="A71" s="53">
        <v>68</v>
      </c>
      <c r="B71" s="32" t="s">
        <v>75</v>
      </c>
      <c r="C71" s="37">
        <v>1440162</v>
      </c>
      <c r="D71" s="39">
        <v>15958</v>
      </c>
      <c r="E71" s="40">
        <f t="shared" si="2"/>
        <v>90.247023436520863</v>
      </c>
    </row>
    <row r="72" spans="1:5">
      <c r="A72" s="53">
        <v>69</v>
      </c>
      <c r="B72" s="32" t="s">
        <v>73</v>
      </c>
      <c r="C72" s="37">
        <v>742540</v>
      </c>
      <c r="D72" s="39">
        <v>8226</v>
      </c>
      <c r="E72" s="40">
        <f t="shared" si="2"/>
        <v>90.267444687575974</v>
      </c>
    </row>
    <row r="73" spans="1:5">
      <c r="A73" s="53">
        <v>70</v>
      </c>
      <c r="B73" s="32" t="s">
        <v>80</v>
      </c>
      <c r="C73" s="37">
        <v>125453</v>
      </c>
      <c r="D73" s="39">
        <v>1341</v>
      </c>
      <c r="E73" s="40">
        <f t="shared" si="2"/>
        <v>93.551826994780015</v>
      </c>
    </row>
    <row r="74" spans="1:5">
      <c r="A74" s="53">
        <v>71</v>
      </c>
      <c r="B74" s="32" t="s">
        <v>71</v>
      </c>
      <c r="C74" s="37">
        <v>629122</v>
      </c>
      <c r="D74" s="39">
        <v>6551</v>
      </c>
      <c r="E74" s="40">
        <f t="shared" si="2"/>
        <v>96.034498549839725</v>
      </c>
    </row>
    <row r="75" spans="1:5">
      <c r="A75" s="53">
        <v>72</v>
      </c>
      <c r="B75" s="32" t="s">
        <v>14</v>
      </c>
      <c r="C75" s="37">
        <v>829227</v>
      </c>
      <c r="D75" s="39">
        <v>8605</v>
      </c>
      <c r="E75" s="40">
        <f t="shared" si="2"/>
        <v>96.365717606042992</v>
      </c>
    </row>
    <row r="76" spans="1:5">
      <c r="A76" s="53">
        <v>73</v>
      </c>
      <c r="B76" s="32" t="s">
        <v>59</v>
      </c>
      <c r="C76" s="37">
        <v>2174934</v>
      </c>
      <c r="D76" s="39">
        <v>22254</v>
      </c>
      <c r="E76" s="40">
        <f t="shared" si="2"/>
        <v>97.732272849824753</v>
      </c>
    </row>
    <row r="77" spans="1:5">
      <c r="A77" s="53">
        <v>74</v>
      </c>
      <c r="B77" s="32" t="s">
        <v>26</v>
      </c>
      <c r="C77" s="37">
        <v>533802</v>
      </c>
      <c r="D77" s="39">
        <v>5410</v>
      </c>
      <c r="E77" s="40">
        <f t="shared" si="2"/>
        <v>98.669500924214418</v>
      </c>
    </row>
    <row r="78" spans="1:5">
      <c r="A78" s="53">
        <v>75</v>
      </c>
      <c r="B78" s="32" t="s">
        <v>5</v>
      </c>
      <c r="C78" s="37">
        <v>818126</v>
      </c>
      <c r="D78" s="39">
        <v>8146</v>
      </c>
      <c r="E78" s="40">
        <f t="shared" si="2"/>
        <v>100.43285047876259</v>
      </c>
    </row>
    <row r="79" spans="1:5">
      <c r="A79" s="53">
        <v>76</v>
      </c>
      <c r="B79" s="32" t="s">
        <v>28</v>
      </c>
      <c r="C79" s="37">
        <v>297796</v>
      </c>
      <c r="D79" s="39">
        <v>2499</v>
      </c>
      <c r="E79" s="40">
        <f t="shared" si="2"/>
        <v>119.16606642657062</v>
      </c>
    </row>
    <row r="80" spans="1:5">
      <c r="A80" s="53">
        <v>77</v>
      </c>
      <c r="B80" s="32" t="s">
        <v>61</v>
      </c>
      <c r="C80" s="37">
        <v>125654</v>
      </c>
      <c r="D80" s="39">
        <v>1029</v>
      </c>
      <c r="E80" s="40">
        <f t="shared" si="2"/>
        <v>122.11273080660835</v>
      </c>
    </row>
    <row r="81" spans="1:5">
      <c r="A81" s="53">
        <v>78</v>
      </c>
      <c r="B81" s="32" t="s">
        <v>39</v>
      </c>
      <c r="C81" s="37">
        <v>281693</v>
      </c>
      <c r="D81" s="39">
        <v>1855</v>
      </c>
      <c r="E81" s="40">
        <f t="shared" si="2"/>
        <v>151.85606469002695</v>
      </c>
    </row>
    <row r="82" spans="1:5">
      <c r="A82" s="53">
        <v>79</v>
      </c>
      <c r="B82" s="32" t="s">
        <v>40</v>
      </c>
      <c r="C82" s="37">
        <v>458071</v>
      </c>
      <c r="D82" s="39">
        <v>2876</v>
      </c>
      <c r="E82" s="40">
        <f t="shared" si="2"/>
        <v>159.27364394993046</v>
      </c>
    </row>
    <row r="83" spans="1:5">
      <c r="A83" s="53">
        <v>80</v>
      </c>
      <c r="B83" s="32" t="s">
        <v>38</v>
      </c>
      <c r="C83" s="37">
        <v>563186</v>
      </c>
      <c r="D83" s="39">
        <v>2981</v>
      </c>
      <c r="E83" s="40">
        <f t="shared" si="2"/>
        <v>188.92519288829251</v>
      </c>
    </row>
    <row r="84" spans="1:5">
      <c r="A84" s="53">
        <v>81</v>
      </c>
      <c r="B84" s="32" t="s">
        <v>35</v>
      </c>
      <c r="C84" s="37">
        <v>312309</v>
      </c>
      <c r="D84" s="39">
        <v>975</v>
      </c>
      <c r="E84" s="40">
        <f t="shared" si="2"/>
        <v>320.3169230769231</v>
      </c>
    </row>
    <row r="85" spans="1:5">
      <c r="A85" s="53">
        <v>82</v>
      </c>
      <c r="B85" s="32" t="s">
        <v>36</v>
      </c>
      <c r="C85" s="37">
        <v>1398176</v>
      </c>
      <c r="D85" s="39">
        <v>3916</v>
      </c>
      <c r="E85" s="40">
        <f t="shared" si="2"/>
        <v>357.04187946884576</v>
      </c>
    </row>
    <row r="86" spans="1:5">
      <c r="A86" s="53">
        <v>83</v>
      </c>
      <c r="B86" s="32" t="s">
        <v>30</v>
      </c>
      <c r="C86" s="49">
        <v>1507640</v>
      </c>
      <c r="D86" s="39">
        <v>2978</v>
      </c>
      <c r="E86" s="40">
        <f t="shared" si="2"/>
        <v>506.25923438549364</v>
      </c>
    </row>
    <row r="87" spans="1:5">
      <c r="A87" s="53">
        <v>84</v>
      </c>
      <c r="B87" s="32" t="s">
        <v>41</v>
      </c>
      <c r="C87" s="37">
        <v>560589</v>
      </c>
      <c r="D87" s="39">
        <v>870</v>
      </c>
      <c r="E87" s="40">
        <f t="shared" si="2"/>
        <v>644.35517241379307</v>
      </c>
    </row>
    <row r="88" spans="1:5">
      <c r="A88" s="53">
        <v>85</v>
      </c>
      <c r="B88" s="32" t="s">
        <v>37</v>
      </c>
      <c r="C88" s="37">
        <v>243915</v>
      </c>
      <c r="D88" s="39">
        <v>195</v>
      </c>
      <c r="E88" s="40">
        <f t="shared" si="2"/>
        <v>1250.8461538461538</v>
      </c>
    </row>
  </sheetData>
  <sortState ref="A4:E89">
    <sortCondition ref="E4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3"/>
  <sheetViews>
    <sheetView tabSelected="1" topLeftCell="A127" workbookViewId="0">
      <selection activeCell="F1" sqref="F1"/>
    </sheetView>
  </sheetViews>
  <sheetFormatPr defaultRowHeight="15"/>
  <cols>
    <col min="1" max="1" width="9.140625" style="56"/>
    <col min="2" max="2" width="27" customWidth="1"/>
    <col min="3" max="3" width="22.7109375" customWidth="1"/>
    <col min="4" max="4" width="31.7109375" customWidth="1"/>
    <col min="5" max="5" width="31.140625" customWidth="1"/>
  </cols>
  <sheetData>
    <row r="1" spans="1:5" ht="60" customHeight="1">
      <c r="A1" s="51" t="s">
        <v>132</v>
      </c>
      <c r="B1" s="50" t="s">
        <v>87</v>
      </c>
      <c r="C1" s="51" t="s">
        <v>135</v>
      </c>
      <c r="D1" s="51" t="s">
        <v>140</v>
      </c>
      <c r="E1" s="51" t="s">
        <v>137</v>
      </c>
    </row>
    <row r="2" spans="1:5">
      <c r="A2" s="53">
        <v>1</v>
      </c>
      <c r="B2" s="52" t="s">
        <v>27</v>
      </c>
      <c r="C2" s="53">
        <v>83</v>
      </c>
      <c r="D2" s="53">
        <v>4</v>
      </c>
      <c r="E2" s="53">
        <f t="shared" ref="E2:E33" si="0">C2-D2</f>
        <v>79</v>
      </c>
    </row>
    <row r="3" spans="1:5">
      <c r="A3" s="53">
        <v>2</v>
      </c>
      <c r="B3" s="52" t="s">
        <v>120</v>
      </c>
      <c r="C3" s="53">
        <v>73</v>
      </c>
      <c r="D3" s="53">
        <v>5</v>
      </c>
      <c r="E3" s="53">
        <f t="shared" si="0"/>
        <v>68</v>
      </c>
    </row>
    <row r="4" spans="1:5" ht="29.25">
      <c r="A4" s="53">
        <v>3</v>
      </c>
      <c r="B4" s="52" t="s">
        <v>43</v>
      </c>
      <c r="C4" s="53">
        <v>71</v>
      </c>
      <c r="D4" s="53">
        <v>9</v>
      </c>
      <c r="E4" s="53">
        <f t="shared" si="0"/>
        <v>62</v>
      </c>
    </row>
    <row r="5" spans="1:5">
      <c r="A5" s="53">
        <v>4</v>
      </c>
      <c r="B5" s="52" t="s">
        <v>119</v>
      </c>
      <c r="C5" s="53">
        <v>68</v>
      </c>
      <c r="D5" s="53">
        <v>6</v>
      </c>
      <c r="E5" s="53">
        <f t="shared" si="0"/>
        <v>62</v>
      </c>
    </row>
    <row r="6" spans="1:5">
      <c r="A6" s="53">
        <v>5</v>
      </c>
      <c r="B6" s="52" t="s">
        <v>10</v>
      </c>
      <c r="C6" s="53">
        <v>72</v>
      </c>
      <c r="D6" s="53">
        <v>14</v>
      </c>
      <c r="E6" s="53">
        <f t="shared" si="0"/>
        <v>58</v>
      </c>
    </row>
    <row r="7" spans="1:5">
      <c r="A7" s="53">
        <v>6</v>
      </c>
      <c r="B7" s="52" t="s">
        <v>68</v>
      </c>
      <c r="C7" s="53">
        <v>58</v>
      </c>
      <c r="D7" s="53">
        <v>8</v>
      </c>
      <c r="E7" s="53">
        <f t="shared" si="0"/>
        <v>50</v>
      </c>
    </row>
    <row r="8" spans="1:5">
      <c r="A8" s="53">
        <v>7</v>
      </c>
      <c r="B8" s="52" t="s">
        <v>60</v>
      </c>
      <c r="C8" s="53">
        <v>65</v>
      </c>
      <c r="D8" s="53">
        <v>16</v>
      </c>
      <c r="E8" s="53">
        <f t="shared" si="0"/>
        <v>49</v>
      </c>
    </row>
    <row r="9" spans="1:5">
      <c r="A9" s="53">
        <v>8</v>
      </c>
      <c r="B9" s="52" t="s">
        <v>23</v>
      </c>
      <c r="C9" s="53">
        <v>59</v>
      </c>
      <c r="D9" s="53">
        <v>11</v>
      </c>
      <c r="E9" s="53">
        <f t="shared" si="0"/>
        <v>48</v>
      </c>
    </row>
    <row r="10" spans="1:5">
      <c r="A10" s="53">
        <v>9</v>
      </c>
      <c r="B10" s="52" t="s">
        <v>69</v>
      </c>
      <c r="C10" s="53">
        <v>70</v>
      </c>
      <c r="D10" s="53">
        <v>28</v>
      </c>
      <c r="E10" s="53">
        <f t="shared" si="0"/>
        <v>42</v>
      </c>
    </row>
    <row r="11" spans="1:5">
      <c r="A11" s="53">
        <v>10</v>
      </c>
      <c r="B11" s="52" t="s">
        <v>4</v>
      </c>
      <c r="C11" s="53">
        <v>78</v>
      </c>
      <c r="D11" s="53">
        <v>38</v>
      </c>
      <c r="E11" s="53">
        <f t="shared" si="0"/>
        <v>40</v>
      </c>
    </row>
    <row r="12" spans="1:5">
      <c r="A12" s="53">
        <v>11</v>
      </c>
      <c r="B12" s="52" t="s">
        <v>29</v>
      </c>
      <c r="C12" s="53">
        <v>79</v>
      </c>
      <c r="D12" s="53">
        <v>39</v>
      </c>
      <c r="E12" s="53">
        <f t="shared" si="0"/>
        <v>40</v>
      </c>
    </row>
    <row r="13" spans="1:5">
      <c r="A13" s="53">
        <v>12</v>
      </c>
      <c r="B13" s="52" t="s">
        <v>56</v>
      </c>
      <c r="C13" s="53">
        <v>66</v>
      </c>
      <c r="D13" s="53">
        <v>27</v>
      </c>
      <c r="E13" s="53">
        <f t="shared" si="0"/>
        <v>39</v>
      </c>
    </row>
    <row r="14" spans="1:5">
      <c r="A14" s="53">
        <v>13</v>
      </c>
      <c r="B14" s="52" t="s">
        <v>47</v>
      </c>
      <c r="C14" s="53">
        <v>42</v>
      </c>
      <c r="D14" s="53">
        <v>10</v>
      </c>
      <c r="E14" s="53">
        <f t="shared" si="0"/>
        <v>32</v>
      </c>
    </row>
    <row r="15" spans="1:5">
      <c r="A15" s="53">
        <v>14</v>
      </c>
      <c r="B15" s="52" t="s">
        <v>58</v>
      </c>
      <c r="C15" s="53">
        <v>53</v>
      </c>
      <c r="D15" s="53">
        <v>23</v>
      </c>
      <c r="E15" s="53">
        <f t="shared" si="0"/>
        <v>30</v>
      </c>
    </row>
    <row r="16" spans="1:5">
      <c r="A16" s="53">
        <v>15</v>
      </c>
      <c r="B16" s="52" t="s">
        <v>31</v>
      </c>
      <c r="C16" s="53">
        <v>76</v>
      </c>
      <c r="D16" s="53">
        <v>49</v>
      </c>
      <c r="E16" s="53">
        <f t="shared" si="0"/>
        <v>27</v>
      </c>
    </row>
    <row r="17" spans="1:5">
      <c r="A17" s="53">
        <v>16</v>
      </c>
      <c r="B17" s="52" t="s">
        <v>8</v>
      </c>
      <c r="C17" s="53">
        <v>81</v>
      </c>
      <c r="D17" s="53">
        <v>55</v>
      </c>
      <c r="E17" s="53">
        <f t="shared" si="0"/>
        <v>26</v>
      </c>
    </row>
    <row r="18" spans="1:5">
      <c r="A18" s="53">
        <v>17</v>
      </c>
      <c r="B18" s="52" t="s">
        <v>18</v>
      </c>
      <c r="C18" s="53">
        <v>85</v>
      </c>
      <c r="D18" s="53">
        <v>60</v>
      </c>
      <c r="E18" s="53">
        <f t="shared" si="0"/>
        <v>25</v>
      </c>
    </row>
    <row r="19" spans="1:5">
      <c r="A19" s="53">
        <v>18</v>
      </c>
      <c r="B19" s="52" t="s">
        <v>22</v>
      </c>
      <c r="C19" s="53">
        <v>50</v>
      </c>
      <c r="D19" s="53">
        <v>26</v>
      </c>
      <c r="E19" s="53">
        <f t="shared" si="0"/>
        <v>24</v>
      </c>
    </row>
    <row r="20" spans="1:5">
      <c r="A20" s="53">
        <v>19</v>
      </c>
      <c r="B20" s="52" t="s">
        <v>11</v>
      </c>
      <c r="C20" s="53">
        <v>64</v>
      </c>
      <c r="D20" s="53">
        <v>41</v>
      </c>
      <c r="E20" s="53">
        <f t="shared" si="0"/>
        <v>23</v>
      </c>
    </row>
    <row r="21" spans="1:5">
      <c r="A21" s="53">
        <v>20</v>
      </c>
      <c r="B21" s="52" t="s">
        <v>65</v>
      </c>
      <c r="C21" s="53">
        <v>35</v>
      </c>
      <c r="D21" s="53">
        <v>13</v>
      </c>
      <c r="E21" s="53">
        <f t="shared" si="0"/>
        <v>22</v>
      </c>
    </row>
    <row r="22" spans="1:5">
      <c r="A22" s="53">
        <v>21</v>
      </c>
      <c r="B22" s="52" t="s">
        <v>52</v>
      </c>
      <c r="C22" s="53">
        <v>38</v>
      </c>
      <c r="D22" s="53">
        <v>18</v>
      </c>
      <c r="E22" s="53">
        <f t="shared" si="0"/>
        <v>20</v>
      </c>
    </row>
    <row r="23" spans="1:5">
      <c r="A23" s="53">
        <v>22</v>
      </c>
      <c r="B23" s="52" t="s">
        <v>12</v>
      </c>
      <c r="C23" s="53">
        <v>52</v>
      </c>
      <c r="D23" s="53">
        <v>32</v>
      </c>
      <c r="E23" s="53">
        <f t="shared" si="0"/>
        <v>20</v>
      </c>
    </row>
    <row r="24" spans="1:5">
      <c r="A24" s="53">
        <v>23</v>
      </c>
      <c r="B24" s="52" t="s">
        <v>54</v>
      </c>
      <c r="C24" s="53">
        <v>46</v>
      </c>
      <c r="D24" s="53">
        <v>29</v>
      </c>
      <c r="E24" s="53">
        <f t="shared" si="0"/>
        <v>17</v>
      </c>
    </row>
    <row r="25" spans="1:5">
      <c r="A25" s="53">
        <v>24</v>
      </c>
      <c r="B25" s="52" t="s">
        <v>9</v>
      </c>
      <c r="C25" s="53">
        <v>77</v>
      </c>
      <c r="D25" s="53">
        <v>62</v>
      </c>
      <c r="E25" s="53">
        <f t="shared" si="0"/>
        <v>15</v>
      </c>
    </row>
    <row r="26" spans="1:5">
      <c r="A26" s="53">
        <v>25</v>
      </c>
      <c r="B26" s="52" t="s">
        <v>51</v>
      </c>
      <c r="C26" s="53">
        <v>57</v>
      </c>
      <c r="D26" s="53">
        <v>43</v>
      </c>
      <c r="E26" s="53">
        <f t="shared" si="0"/>
        <v>14</v>
      </c>
    </row>
    <row r="27" spans="1:5">
      <c r="A27" s="53">
        <v>26</v>
      </c>
      <c r="B27" s="52" t="s">
        <v>64</v>
      </c>
      <c r="C27" s="53">
        <v>48</v>
      </c>
      <c r="D27" s="53">
        <v>35</v>
      </c>
      <c r="E27" s="53">
        <f t="shared" si="0"/>
        <v>13</v>
      </c>
    </row>
    <row r="28" spans="1:5">
      <c r="A28" s="53">
        <v>27</v>
      </c>
      <c r="B28" s="52" t="s">
        <v>70</v>
      </c>
      <c r="C28" s="53">
        <v>32</v>
      </c>
      <c r="D28" s="53">
        <v>20</v>
      </c>
      <c r="E28" s="53">
        <f t="shared" si="0"/>
        <v>12</v>
      </c>
    </row>
    <row r="29" spans="1:5">
      <c r="A29" s="53">
        <v>28</v>
      </c>
      <c r="B29" s="52" t="s">
        <v>21</v>
      </c>
      <c r="C29" s="53">
        <v>28</v>
      </c>
      <c r="D29" s="53">
        <v>17</v>
      </c>
      <c r="E29" s="53">
        <f t="shared" si="0"/>
        <v>11</v>
      </c>
    </row>
    <row r="30" spans="1:5">
      <c r="A30" s="53">
        <v>29</v>
      </c>
      <c r="B30" s="52" t="s">
        <v>49</v>
      </c>
      <c r="C30" s="53">
        <v>31</v>
      </c>
      <c r="D30" s="53">
        <v>22</v>
      </c>
      <c r="E30" s="53">
        <f t="shared" si="0"/>
        <v>9</v>
      </c>
    </row>
    <row r="31" spans="1:5">
      <c r="A31" s="53">
        <v>30</v>
      </c>
      <c r="B31" s="52" t="s">
        <v>2</v>
      </c>
      <c r="C31" s="53">
        <v>75</v>
      </c>
      <c r="D31" s="53">
        <v>67</v>
      </c>
      <c r="E31" s="53">
        <f t="shared" si="0"/>
        <v>8</v>
      </c>
    </row>
    <row r="32" spans="1:5">
      <c r="A32" s="53">
        <v>31</v>
      </c>
      <c r="B32" s="52" t="s">
        <v>114</v>
      </c>
      <c r="C32" s="53">
        <v>15</v>
      </c>
      <c r="D32" s="53">
        <v>7</v>
      </c>
      <c r="E32" s="53">
        <f t="shared" si="0"/>
        <v>8</v>
      </c>
    </row>
    <row r="33" spans="1:5">
      <c r="A33" s="53">
        <v>32</v>
      </c>
      <c r="B33" s="52" t="s">
        <v>117</v>
      </c>
      <c r="C33" s="53">
        <v>84</v>
      </c>
      <c r="D33" s="53">
        <v>76</v>
      </c>
      <c r="E33" s="53">
        <f t="shared" si="0"/>
        <v>8</v>
      </c>
    </row>
    <row r="34" spans="1:5">
      <c r="A34" s="53">
        <v>33</v>
      </c>
      <c r="B34" s="52" t="s">
        <v>42</v>
      </c>
      <c r="C34" s="53">
        <v>74</v>
      </c>
      <c r="D34" s="53">
        <v>66</v>
      </c>
      <c r="E34" s="53">
        <f t="shared" ref="E34:E65" si="1">C34-D34</f>
        <v>8</v>
      </c>
    </row>
    <row r="35" spans="1:5">
      <c r="A35" s="53">
        <v>34</v>
      </c>
      <c r="B35" s="52" t="s">
        <v>76</v>
      </c>
      <c r="C35" s="53">
        <v>41</v>
      </c>
      <c r="D35" s="53">
        <v>34</v>
      </c>
      <c r="E35" s="53">
        <f t="shared" si="1"/>
        <v>7</v>
      </c>
    </row>
    <row r="36" spans="1:5" ht="29.25">
      <c r="A36" s="53">
        <v>35</v>
      </c>
      <c r="B36" s="52" t="s">
        <v>116</v>
      </c>
      <c r="C36" s="53">
        <v>9</v>
      </c>
      <c r="D36" s="53">
        <v>2</v>
      </c>
      <c r="E36" s="53">
        <f t="shared" si="1"/>
        <v>7</v>
      </c>
    </row>
    <row r="37" spans="1:5">
      <c r="A37" s="53">
        <v>36</v>
      </c>
      <c r="B37" s="52" t="s">
        <v>6</v>
      </c>
      <c r="C37" s="53">
        <v>30</v>
      </c>
      <c r="D37" s="53">
        <v>24</v>
      </c>
      <c r="E37" s="53">
        <f t="shared" si="1"/>
        <v>6</v>
      </c>
    </row>
    <row r="38" spans="1:5">
      <c r="A38" s="53">
        <v>37</v>
      </c>
      <c r="B38" s="52" t="s">
        <v>33</v>
      </c>
      <c r="C38" s="53">
        <v>69</v>
      </c>
      <c r="D38" s="53">
        <v>64</v>
      </c>
      <c r="E38" s="53">
        <f t="shared" si="1"/>
        <v>5</v>
      </c>
    </row>
    <row r="39" spans="1:5">
      <c r="A39" s="53">
        <v>38</v>
      </c>
      <c r="B39" s="52" t="s">
        <v>24</v>
      </c>
      <c r="C39" s="53">
        <v>49</v>
      </c>
      <c r="D39" s="53">
        <v>44</v>
      </c>
      <c r="E39" s="53">
        <f t="shared" si="1"/>
        <v>5</v>
      </c>
    </row>
    <row r="40" spans="1:5">
      <c r="A40" s="53">
        <v>39</v>
      </c>
      <c r="B40" s="52" t="s">
        <v>19</v>
      </c>
      <c r="C40" s="53">
        <v>36</v>
      </c>
      <c r="D40" s="53">
        <v>31</v>
      </c>
      <c r="E40" s="53">
        <f t="shared" si="1"/>
        <v>5</v>
      </c>
    </row>
    <row r="41" spans="1:5" s="56" customFormat="1" ht="21.75" customHeight="1">
      <c r="A41" s="53">
        <v>40</v>
      </c>
      <c r="B41" s="87" t="s">
        <v>115</v>
      </c>
      <c r="C41" s="53">
        <v>6</v>
      </c>
      <c r="D41" s="53">
        <v>1</v>
      </c>
      <c r="E41" s="53">
        <f t="shared" si="1"/>
        <v>5</v>
      </c>
    </row>
    <row r="42" spans="1:5">
      <c r="A42" s="53">
        <v>41</v>
      </c>
      <c r="B42" s="52" t="s">
        <v>25</v>
      </c>
      <c r="C42" s="53">
        <v>51</v>
      </c>
      <c r="D42" s="53">
        <v>47</v>
      </c>
      <c r="E42" s="53">
        <f t="shared" si="1"/>
        <v>4</v>
      </c>
    </row>
    <row r="43" spans="1:5">
      <c r="A43" s="53">
        <v>42</v>
      </c>
      <c r="B43" s="52" t="s">
        <v>44</v>
      </c>
      <c r="C43" s="53">
        <v>24</v>
      </c>
      <c r="D43" s="53">
        <v>21</v>
      </c>
      <c r="E43" s="53">
        <f t="shared" si="1"/>
        <v>3</v>
      </c>
    </row>
    <row r="44" spans="1:5" ht="29.25">
      <c r="A44" s="53">
        <v>43</v>
      </c>
      <c r="B44" s="52" t="s">
        <v>39</v>
      </c>
      <c r="C44" s="53">
        <v>80</v>
      </c>
      <c r="D44" s="53">
        <v>78</v>
      </c>
      <c r="E44" s="53">
        <f t="shared" si="1"/>
        <v>2</v>
      </c>
    </row>
    <row r="45" spans="1:5">
      <c r="A45" s="53">
        <v>44</v>
      </c>
      <c r="B45" s="52" t="s">
        <v>13</v>
      </c>
      <c r="C45" s="53">
        <v>61</v>
      </c>
      <c r="D45" s="53">
        <v>59</v>
      </c>
      <c r="E45" s="53">
        <f t="shared" si="1"/>
        <v>2</v>
      </c>
    </row>
    <row r="46" spans="1:5">
      <c r="A46" s="53">
        <v>45</v>
      </c>
      <c r="B46" s="48" t="s">
        <v>35</v>
      </c>
      <c r="C46" s="53">
        <v>82</v>
      </c>
      <c r="D46" s="53">
        <v>81</v>
      </c>
      <c r="E46" s="53">
        <f t="shared" si="1"/>
        <v>1</v>
      </c>
    </row>
    <row r="47" spans="1:5" ht="29.25">
      <c r="A47" s="53">
        <v>46</v>
      </c>
      <c r="B47" s="52" t="s">
        <v>72</v>
      </c>
      <c r="C47" s="53">
        <v>3</v>
      </c>
      <c r="D47" s="53">
        <v>3</v>
      </c>
      <c r="E47" s="53">
        <f t="shared" si="1"/>
        <v>0</v>
      </c>
    </row>
    <row r="48" spans="1:5">
      <c r="A48" s="54"/>
      <c r="B48" s="30" t="s">
        <v>118</v>
      </c>
      <c r="C48" s="53"/>
      <c r="D48" s="54"/>
      <c r="E48" s="53">
        <f t="shared" si="1"/>
        <v>0</v>
      </c>
    </row>
    <row r="49" spans="1:5">
      <c r="A49" s="53">
        <v>47</v>
      </c>
      <c r="B49" s="52" t="s">
        <v>1</v>
      </c>
      <c r="C49" s="53">
        <v>62</v>
      </c>
      <c r="D49" s="53">
        <v>63</v>
      </c>
      <c r="E49" s="53">
        <f t="shared" si="1"/>
        <v>-1</v>
      </c>
    </row>
    <row r="50" spans="1:5">
      <c r="A50" s="53">
        <v>48</v>
      </c>
      <c r="B50" s="52" t="s">
        <v>20</v>
      </c>
      <c r="C50" s="53">
        <v>14</v>
      </c>
      <c r="D50" s="53">
        <v>15</v>
      </c>
      <c r="E50" s="53">
        <f t="shared" si="1"/>
        <v>-1</v>
      </c>
    </row>
    <row r="51" spans="1:5">
      <c r="A51" s="53">
        <v>49</v>
      </c>
      <c r="B51" s="52" t="s">
        <v>34</v>
      </c>
      <c r="C51" s="53">
        <v>63</v>
      </c>
      <c r="D51" s="53">
        <v>65</v>
      </c>
      <c r="E51" s="53">
        <f t="shared" si="1"/>
        <v>-2</v>
      </c>
    </row>
    <row r="52" spans="1:5">
      <c r="A52" s="53">
        <v>50</v>
      </c>
      <c r="B52" s="52" t="s">
        <v>45</v>
      </c>
      <c r="C52" s="53">
        <v>43</v>
      </c>
      <c r="D52" s="53">
        <v>46</v>
      </c>
      <c r="E52" s="53">
        <f t="shared" si="1"/>
        <v>-3</v>
      </c>
    </row>
    <row r="53" spans="1:5">
      <c r="A53" s="53">
        <v>51</v>
      </c>
      <c r="B53" s="52" t="s">
        <v>3</v>
      </c>
      <c r="C53" s="53">
        <v>54</v>
      </c>
      <c r="D53" s="53">
        <v>58</v>
      </c>
      <c r="E53" s="53">
        <f t="shared" si="1"/>
        <v>-4</v>
      </c>
    </row>
    <row r="54" spans="1:5">
      <c r="A54" s="53">
        <v>52</v>
      </c>
      <c r="B54" s="52" t="s">
        <v>67</v>
      </c>
      <c r="C54" s="53">
        <v>33</v>
      </c>
      <c r="D54" s="53">
        <v>37</v>
      </c>
      <c r="E54" s="53">
        <f t="shared" si="1"/>
        <v>-4</v>
      </c>
    </row>
    <row r="55" spans="1:5">
      <c r="A55" s="53">
        <v>53</v>
      </c>
      <c r="B55" s="52" t="s">
        <v>78</v>
      </c>
      <c r="C55" s="53">
        <v>5</v>
      </c>
      <c r="D55" s="53">
        <v>12</v>
      </c>
      <c r="E55" s="53">
        <f t="shared" si="1"/>
        <v>-7</v>
      </c>
    </row>
    <row r="56" spans="1:5">
      <c r="A56" s="53">
        <v>54</v>
      </c>
      <c r="B56" s="52" t="s">
        <v>26</v>
      </c>
      <c r="C56" s="53">
        <v>67</v>
      </c>
      <c r="D56" s="53">
        <v>74</v>
      </c>
      <c r="E56" s="53">
        <f t="shared" si="1"/>
        <v>-7</v>
      </c>
    </row>
    <row r="57" spans="1:5">
      <c r="A57" s="53">
        <v>55</v>
      </c>
      <c r="B57" s="52" t="s">
        <v>50</v>
      </c>
      <c r="C57" s="53">
        <v>11</v>
      </c>
      <c r="D57" s="53">
        <v>19</v>
      </c>
      <c r="E57" s="53">
        <f t="shared" si="1"/>
        <v>-8</v>
      </c>
    </row>
    <row r="58" spans="1:5">
      <c r="A58" s="53">
        <v>56</v>
      </c>
      <c r="B58" s="52" t="s">
        <v>112</v>
      </c>
      <c r="C58" s="53">
        <v>25</v>
      </c>
      <c r="D58" s="53">
        <v>33</v>
      </c>
      <c r="E58" s="53">
        <f t="shared" si="1"/>
        <v>-8</v>
      </c>
    </row>
    <row r="59" spans="1:5">
      <c r="A59" s="53">
        <v>57</v>
      </c>
      <c r="B59" s="52" t="s">
        <v>63</v>
      </c>
      <c r="C59" s="53">
        <v>27</v>
      </c>
      <c r="D59" s="53">
        <v>36</v>
      </c>
      <c r="E59" s="53">
        <f t="shared" si="1"/>
        <v>-9</v>
      </c>
    </row>
    <row r="60" spans="1:5">
      <c r="A60" s="53">
        <v>58</v>
      </c>
      <c r="B60" s="52" t="s">
        <v>55</v>
      </c>
      <c r="C60" s="53">
        <v>40</v>
      </c>
      <c r="D60" s="53">
        <v>50</v>
      </c>
      <c r="E60" s="53">
        <f t="shared" si="1"/>
        <v>-10</v>
      </c>
    </row>
    <row r="61" spans="1:5">
      <c r="A61" s="53">
        <v>59</v>
      </c>
      <c r="B61" s="52" t="s">
        <v>53</v>
      </c>
      <c r="C61" s="53">
        <v>39</v>
      </c>
      <c r="D61" s="53">
        <v>54</v>
      </c>
      <c r="E61" s="53">
        <f t="shared" si="1"/>
        <v>-15</v>
      </c>
    </row>
    <row r="62" spans="1:5">
      <c r="A62" s="53">
        <v>60</v>
      </c>
      <c r="B62" s="52" t="s">
        <v>14</v>
      </c>
      <c r="C62" s="53">
        <v>55</v>
      </c>
      <c r="D62" s="53">
        <v>72</v>
      </c>
      <c r="E62" s="53">
        <f t="shared" si="1"/>
        <v>-17</v>
      </c>
    </row>
    <row r="63" spans="1:5">
      <c r="A63" s="53">
        <v>61</v>
      </c>
      <c r="B63" s="52" t="s">
        <v>113</v>
      </c>
      <c r="C63" s="53">
        <v>7</v>
      </c>
      <c r="D63" s="53">
        <v>25</v>
      </c>
      <c r="E63" s="53">
        <f t="shared" si="1"/>
        <v>-18</v>
      </c>
    </row>
    <row r="64" spans="1:5">
      <c r="A64" s="53">
        <v>62</v>
      </c>
      <c r="B64" s="52" t="s">
        <v>7</v>
      </c>
      <c r="C64" s="53">
        <v>29</v>
      </c>
      <c r="D64" s="53">
        <v>48</v>
      </c>
      <c r="E64" s="53">
        <f t="shared" si="1"/>
        <v>-19</v>
      </c>
    </row>
    <row r="65" spans="1:5" ht="29.25">
      <c r="A65" s="53">
        <v>63</v>
      </c>
      <c r="B65" s="52" t="s">
        <v>40</v>
      </c>
      <c r="C65" s="53">
        <v>60</v>
      </c>
      <c r="D65" s="53">
        <v>79</v>
      </c>
      <c r="E65" s="53">
        <f t="shared" si="1"/>
        <v>-19</v>
      </c>
    </row>
    <row r="66" spans="1:5">
      <c r="A66" s="53">
        <v>64</v>
      </c>
      <c r="B66" s="52" t="s">
        <v>17</v>
      </c>
      <c r="C66" s="53">
        <v>34</v>
      </c>
      <c r="D66" s="53">
        <v>53</v>
      </c>
      <c r="E66" s="53">
        <f t="shared" ref="E66:E87" si="2">C66-D66</f>
        <v>-19</v>
      </c>
    </row>
    <row r="67" spans="1:5">
      <c r="A67" s="53">
        <v>65</v>
      </c>
      <c r="B67" s="52" t="s">
        <v>66</v>
      </c>
      <c r="C67" s="53">
        <v>10</v>
      </c>
      <c r="D67" s="53">
        <v>30</v>
      </c>
      <c r="E67" s="53">
        <f t="shared" si="2"/>
        <v>-20</v>
      </c>
    </row>
    <row r="68" spans="1:5">
      <c r="A68" s="53">
        <v>66</v>
      </c>
      <c r="B68" s="52" t="s">
        <v>74</v>
      </c>
      <c r="C68" s="53">
        <v>16</v>
      </c>
      <c r="D68" s="53">
        <v>40</v>
      </c>
      <c r="E68" s="53">
        <f t="shared" si="2"/>
        <v>-24</v>
      </c>
    </row>
    <row r="69" spans="1:5">
      <c r="A69" s="53">
        <v>67</v>
      </c>
      <c r="B69" s="52" t="s">
        <v>75</v>
      </c>
      <c r="C69" s="53">
        <v>44</v>
      </c>
      <c r="D69" s="53">
        <v>68</v>
      </c>
      <c r="E69" s="53">
        <f t="shared" si="2"/>
        <v>-24</v>
      </c>
    </row>
    <row r="70" spans="1:5">
      <c r="A70" s="53">
        <v>68</v>
      </c>
      <c r="B70" s="52" t="s">
        <v>15</v>
      </c>
      <c r="C70" s="53">
        <v>20</v>
      </c>
      <c r="D70" s="53">
        <v>45</v>
      </c>
      <c r="E70" s="53">
        <f t="shared" si="2"/>
        <v>-25</v>
      </c>
    </row>
    <row r="71" spans="1:5">
      <c r="A71" s="53">
        <v>69</v>
      </c>
      <c r="B71" s="48" t="s">
        <v>30</v>
      </c>
      <c r="C71" s="53">
        <v>56</v>
      </c>
      <c r="D71" s="53">
        <v>83</v>
      </c>
      <c r="E71" s="53">
        <f t="shared" si="2"/>
        <v>-27</v>
      </c>
    </row>
    <row r="72" spans="1:5">
      <c r="A72" s="53">
        <v>70</v>
      </c>
      <c r="B72" s="52" t="s">
        <v>5</v>
      </c>
      <c r="C72" s="53">
        <v>47</v>
      </c>
      <c r="D72" s="53">
        <v>75</v>
      </c>
      <c r="E72" s="53">
        <f t="shared" si="2"/>
        <v>-28</v>
      </c>
    </row>
    <row r="73" spans="1:5">
      <c r="A73" s="53">
        <v>71</v>
      </c>
      <c r="B73" s="52" t="s">
        <v>77</v>
      </c>
      <c r="C73" s="53">
        <v>12</v>
      </c>
      <c r="D73" s="53">
        <v>42</v>
      </c>
      <c r="E73" s="53">
        <f t="shared" si="2"/>
        <v>-30</v>
      </c>
    </row>
    <row r="74" spans="1:5">
      <c r="A74" s="53">
        <v>72</v>
      </c>
      <c r="B74" s="52" t="s">
        <v>57</v>
      </c>
      <c r="C74" s="53">
        <v>18</v>
      </c>
      <c r="D74" s="53">
        <v>52</v>
      </c>
      <c r="E74" s="53">
        <f t="shared" si="2"/>
        <v>-34</v>
      </c>
    </row>
    <row r="75" spans="1:5" ht="29.25">
      <c r="A75" s="53">
        <v>73</v>
      </c>
      <c r="B75" s="52" t="s">
        <v>38</v>
      </c>
      <c r="C75" s="53">
        <v>45</v>
      </c>
      <c r="D75" s="53">
        <v>80</v>
      </c>
      <c r="E75" s="53">
        <f t="shared" si="2"/>
        <v>-35</v>
      </c>
    </row>
    <row r="76" spans="1:5">
      <c r="A76" s="53">
        <v>74</v>
      </c>
      <c r="B76" s="52" t="s">
        <v>16</v>
      </c>
      <c r="C76" s="53">
        <v>22</v>
      </c>
      <c r="D76" s="53">
        <v>57</v>
      </c>
      <c r="E76" s="53">
        <f t="shared" si="2"/>
        <v>-35</v>
      </c>
    </row>
    <row r="77" spans="1:5">
      <c r="A77" s="53">
        <v>75</v>
      </c>
      <c r="B77" s="52" t="s">
        <v>79</v>
      </c>
      <c r="C77" s="53">
        <v>13</v>
      </c>
      <c r="D77" s="53">
        <v>51</v>
      </c>
      <c r="E77" s="53">
        <f t="shared" si="2"/>
        <v>-38</v>
      </c>
    </row>
    <row r="78" spans="1:5">
      <c r="A78" s="53">
        <v>76</v>
      </c>
      <c r="B78" s="52" t="s">
        <v>71</v>
      </c>
      <c r="C78" s="53">
        <v>26</v>
      </c>
      <c r="D78" s="53">
        <v>71</v>
      </c>
      <c r="E78" s="53">
        <f t="shared" si="2"/>
        <v>-45</v>
      </c>
    </row>
    <row r="79" spans="1:5">
      <c r="A79" s="53">
        <v>77</v>
      </c>
      <c r="B79" s="52" t="s">
        <v>73</v>
      </c>
      <c r="C79" s="53">
        <v>23</v>
      </c>
      <c r="D79" s="53">
        <v>69</v>
      </c>
      <c r="E79" s="53">
        <f t="shared" si="2"/>
        <v>-46</v>
      </c>
    </row>
    <row r="80" spans="1:5">
      <c r="A80" s="53">
        <v>78</v>
      </c>
      <c r="B80" s="52" t="s">
        <v>41</v>
      </c>
      <c r="C80" s="53">
        <v>37</v>
      </c>
      <c r="D80" s="53">
        <v>84</v>
      </c>
      <c r="E80" s="53">
        <f t="shared" si="2"/>
        <v>-47</v>
      </c>
    </row>
    <row r="81" spans="1:5" ht="29.25">
      <c r="A81" s="53">
        <v>79</v>
      </c>
      <c r="B81" s="52" t="s">
        <v>80</v>
      </c>
      <c r="C81" s="53">
        <v>19</v>
      </c>
      <c r="D81" s="53">
        <v>70</v>
      </c>
      <c r="E81" s="53">
        <f t="shared" si="2"/>
        <v>-51</v>
      </c>
    </row>
    <row r="82" spans="1:5">
      <c r="A82" s="53">
        <v>80</v>
      </c>
      <c r="B82" s="52" t="s">
        <v>32</v>
      </c>
      <c r="C82" s="53">
        <v>8</v>
      </c>
      <c r="D82" s="53">
        <v>61</v>
      </c>
      <c r="E82" s="53">
        <f t="shared" si="2"/>
        <v>-53</v>
      </c>
    </row>
    <row r="83" spans="1:5">
      <c r="A83" s="53">
        <v>81</v>
      </c>
      <c r="B83" s="52" t="s">
        <v>62</v>
      </c>
      <c r="C83" s="53">
        <v>2</v>
      </c>
      <c r="D83" s="53">
        <v>56</v>
      </c>
      <c r="E83" s="53">
        <f t="shared" si="2"/>
        <v>-54</v>
      </c>
    </row>
    <row r="84" spans="1:5">
      <c r="A84" s="53">
        <v>82</v>
      </c>
      <c r="B84" s="52" t="s">
        <v>61</v>
      </c>
      <c r="C84" s="53">
        <v>21</v>
      </c>
      <c r="D84" s="53">
        <v>77</v>
      </c>
      <c r="E84" s="53">
        <f t="shared" si="2"/>
        <v>-56</v>
      </c>
    </row>
    <row r="85" spans="1:5">
      <c r="A85" s="53">
        <v>83</v>
      </c>
      <c r="B85" s="52" t="s">
        <v>59</v>
      </c>
      <c r="C85" s="53">
        <v>17</v>
      </c>
      <c r="D85" s="53">
        <v>73</v>
      </c>
      <c r="E85" s="53">
        <f t="shared" si="2"/>
        <v>-56</v>
      </c>
    </row>
    <row r="86" spans="1:5">
      <c r="A86" s="53">
        <v>84</v>
      </c>
      <c r="B86" s="52" t="s">
        <v>36</v>
      </c>
      <c r="C86" s="53">
        <v>4</v>
      </c>
      <c r="D86" s="53">
        <v>82</v>
      </c>
      <c r="E86" s="53">
        <f t="shared" si="2"/>
        <v>-78</v>
      </c>
    </row>
    <row r="87" spans="1:5">
      <c r="A87" s="53">
        <v>85</v>
      </c>
      <c r="B87" s="52" t="s">
        <v>37</v>
      </c>
      <c r="C87" s="53">
        <v>1</v>
      </c>
      <c r="D87" s="53">
        <v>85</v>
      </c>
      <c r="E87" s="53">
        <f t="shared" si="2"/>
        <v>-84</v>
      </c>
    </row>
    <row r="101" spans="1:5" ht="90" customHeight="1">
      <c r="A101" s="51" t="s">
        <v>132</v>
      </c>
      <c r="B101" s="50" t="s">
        <v>87</v>
      </c>
      <c r="C101" s="51" t="s">
        <v>135</v>
      </c>
      <c r="D101" s="51" t="s">
        <v>111</v>
      </c>
      <c r="E101" s="51" t="s">
        <v>136</v>
      </c>
    </row>
    <row r="102" spans="1:5" ht="18.75">
      <c r="A102" s="110" t="s">
        <v>134</v>
      </c>
      <c r="B102" s="111"/>
      <c r="C102" s="111"/>
      <c r="D102" s="111"/>
      <c r="E102" s="112"/>
    </row>
    <row r="103" spans="1:5">
      <c r="A103" s="53">
        <v>1</v>
      </c>
      <c r="B103" s="52" t="s">
        <v>27</v>
      </c>
      <c r="C103" s="53">
        <v>83</v>
      </c>
      <c r="D103" s="53">
        <v>4</v>
      </c>
      <c r="E103" s="53">
        <f t="shared" ref="E103:E112" si="3">C103-D103</f>
        <v>79</v>
      </c>
    </row>
    <row r="104" spans="1:5">
      <c r="A104" s="53">
        <v>2</v>
      </c>
      <c r="B104" s="52" t="s">
        <v>120</v>
      </c>
      <c r="C104" s="53">
        <v>73</v>
      </c>
      <c r="D104" s="53">
        <v>5</v>
      </c>
      <c r="E104" s="53">
        <f t="shared" si="3"/>
        <v>68</v>
      </c>
    </row>
    <row r="105" spans="1:5" ht="29.25">
      <c r="A105" s="53">
        <v>3</v>
      </c>
      <c r="B105" s="52" t="s">
        <v>43</v>
      </c>
      <c r="C105" s="53">
        <v>71</v>
      </c>
      <c r="D105" s="53">
        <v>9</v>
      </c>
      <c r="E105" s="53">
        <f t="shared" si="3"/>
        <v>62</v>
      </c>
    </row>
    <row r="106" spans="1:5">
      <c r="A106" s="53">
        <v>4</v>
      </c>
      <c r="B106" s="52" t="s">
        <v>119</v>
      </c>
      <c r="C106" s="53">
        <v>68</v>
      </c>
      <c r="D106" s="53">
        <v>6</v>
      </c>
      <c r="E106" s="53">
        <f t="shared" si="3"/>
        <v>62</v>
      </c>
    </row>
    <row r="107" spans="1:5">
      <c r="A107" s="53">
        <v>5</v>
      </c>
      <c r="B107" s="52" t="s">
        <v>10</v>
      </c>
      <c r="C107" s="53">
        <v>72</v>
      </c>
      <c r="D107" s="53">
        <v>14</v>
      </c>
      <c r="E107" s="53">
        <f t="shared" si="3"/>
        <v>58</v>
      </c>
    </row>
    <row r="108" spans="1:5">
      <c r="A108" s="53">
        <v>6</v>
      </c>
      <c r="B108" s="52" t="s">
        <v>68</v>
      </c>
      <c r="C108" s="53">
        <v>58</v>
      </c>
      <c r="D108" s="53">
        <v>8</v>
      </c>
      <c r="E108" s="53">
        <f t="shared" si="3"/>
        <v>50</v>
      </c>
    </row>
    <row r="109" spans="1:5">
      <c r="A109" s="53">
        <v>7</v>
      </c>
      <c r="B109" s="52" t="s">
        <v>60</v>
      </c>
      <c r="C109" s="53">
        <v>65</v>
      </c>
      <c r="D109" s="53">
        <v>16</v>
      </c>
      <c r="E109" s="53">
        <f t="shared" si="3"/>
        <v>49</v>
      </c>
    </row>
    <row r="110" spans="1:5">
      <c r="A110" s="53">
        <v>8</v>
      </c>
      <c r="B110" s="52" t="s">
        <v>23</v>
      </c>
      <c r="C110" s="53">
        <v>59</v>
      </c>
      <c r="D110" s="53">
        <v>11</v>
      </c>
      <c r="E110" s="53">
        <f t="shared" si="3"/>
        <v>48</v>
      </c>
    </row>
    <row r="111" spans="1:5">
      <c r="A111" s="53">
        <v>9</v>
      </c>
      <c r="B111" s="52" t="s">
        <v>69</v>
      </c>
      <c r="C111" s="53">
        <v>70</v>
      </c>
      <c r="D111" s="53">
        <v>28</v>
      </c>
      <c r="E111" s="53">
        <f t="shared" si="3"/>
        <v>42</v>
      </c>
    </row>
    <row r="112" spans="1:5" ht="18.75" customHeight="1">
      <c r="A112" s="53">
        <v>10</v>
      </c>
      <c r="B112" s="52" t="s">
        <v>4</v>
      </c>
      <c r="C112" s="53">
        <v>78</v>
      </c>
      <c r="D112" s="53">
        <v>38</v>
      </c>
      <c r="E112" s="53">
        <f t="shared" si="3"/>
        <v>40</v>
      </c>
    </row>
    <row r="113" spans="1:5" ht="18.75" customHeight="1">
      <c r="A113" s="110" t="s">
        <v>133</v>
      </c>
      <c r="B113" s="111"/>
      <c r="C113" s="111"/>
      <c r="D113" s="111"/>
      <c r="E113" s="112"/>
    </row>
    <row r="114" spans="1:5">
      <c r="A114" s="53">
        <v>76</v>
      </c>
      <c r="B114" s="52" t="s">
        <v>71</v>
      </c>
      <c r="C114" s="53">
        <v>26</v>
      </c>
      <c r="D114" s="53">
        <v>71</v>
      </c>
      <c r="E114" s="53">
        <f t="shared" ref="E114:E123" si="4">C114-D114</f>
        <v>-45</v>
      </c>
    </row>
    <row r="115" spans="1:5">
      <c r="A115" s="53">
        <v>77</v>
      </c>
      <c r="B115" s="52" t="s">
        <v>73</v>
      </c>
      <c r="C115" s="53">
        <v>23</v>
      </c>
      <c r="D115" s="53">
        <v>69</v>
      </c>
      <c r="E115" s="53">
        <f t="shared" si="4"/>
        <v>-46</v>
      </c>
    </row>
    <row r="116" spans="1:5">
      <c r="A116" s="53">
        <v>78</v>
      </c>
      <c r="B116" s="52" t="s">
        <v>41</v>
      </c>
      <c r="C116" s="53">
        <v>37</v>
      </c>
      <c r="D116" s="53">
        <v>84</v>
      </c>
      <c r="E116" s="53">
        <f t="shared" si="4"/>
        <v>-47</v>
      </c>
    </row>
    <row r="117" spans="1:5" ht="29.25">
      <c r="A117" s="53">
        <v>79</v>
      </c>
      <c r="B117" s="52" t="s">
        <v>80</v>
      </c>
      <c r="C117" s="53">
        <v>19</v>
      </c>
      <c r="D117" s="53">
        <v>70</v>
      </c>
      <c r="E117" s="53">
        <f t="shared" si="4"/>
        <v>-51</v>
      </c>
    </row>
    <row r="118" spans="1:5">
      <c r="A118" s="53">
        <v>80</v>
      </c>
      <c r="B118" s="52" t="s">
        <v>32</v>
      </c>
      <c r="C118" s="53">
        <v>8</v>
      </c>
      <c r="D118" s="53">
        <v>61</v>
      </c>
      <c r="E118" s="53">
        <f t="shared" si="4"/>
        <v>-53</v>
      </c>
    </row>
    <row r="119" spans="1:5">
      <c r="A119" s="53">
        <v>81</v>
      </c>
      <c r="B119" s="52" t="s">
        <v>62</v>
      </c>
      <c r="C119" s="53">
        <v>2</v>
      </c>
      <c r="D119" s="53">
        <v>56</v>
      </c>
      <c r="E119" s="53">
        <f t="shared" si="4"/>
        <v>-54</v>
      </c>
    </row>
    <row r="120" spans="1:5">
      <c r="A120" s="53">
        <v>82</v>
      </c>
      <c r="B120" s="52" t="s">
        <v>61</v>
      </c>
      <c r="C120" s="53">
        <v>21</v>
      </c>
      <c r="D120" s="53">
        <v>77</v>
      </c>
      <c r="E120" s="53">
        <f t="shared" si="4"/>
        <v>-56</v>
      </c>
    </row>
    <row r="121" spans="1:5">
      <c r="A121" s="53">
        <v>83</v>
      </c>
      <c r="B121" s="52" t="s">
        <v>59</v>
      </c>
      <c r="C121" s="53">
        <v>17</v>
      </c>
      <c r="D121" s="53">
        <v>73</v>
      </c>
      <c r="E121" s="53">
        <f t="shared" si="4"/>
        <v>-56</v>
      </c>
    </row>
    <row r="122" spans="1:5">
      <c r="A122" s="53">
        <v>84</v>
      </c>
      <c r="B122" s="52" t="s">
        <v>36</v>
      </c>
      <c r="C122" s="53">
        <v>4</v>
      </c>
      <c r="D122" s="53">
        <v>82</v>
      </c>
      <c r="E122" s="53">
        <f t="shared" si="4"/>
        <v>-78</v>
      </c>
    </row>
    <row r="123" spans="1:5">
      <c r="A123" s="53">
        <v>85</v>
      </c>
      <c r="B123" s="52" t="s">
        <v>37</v>
      </c>
      <c r="C123" s="53">
        <v>1</v>
      </c>
      <c r="D123" s="53">
        <v>85</v>
      </c>
      <c r="E123" s="53">
        <f t="shared" si="4"/>
        <v>-84</v>
      </c>
    </row>
  </sheetData>
  <sortState ref="A3:E88">
    <sortCondition descending="1" ref="E88"/>
  </sortState>
  <mergeCells count="2">
    <mergeCell ref="A102:E102"/>
    <mergeCell ref="A113:E11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ИЖК 01.12.18 - 01.12.17</vt:lpstr>
      <vt:lpstr>Размер кредита</vt:lpstr>
      <vt:lpstr>Кол-во ИЖК</vt:lpstr>
      <vt:lpstr>Объем ИЖК</vt:lpstr>
      <vt:lpstr>Рост объема ИЖК %</vt:lpstr>
      <vt:lpstr>Ставка ИЖК</vt:lpstr>
      <vt:lpstr>Снижение ставки</vt:lpstr>
      <vt:lpstr>Кредит на жителя</vt:lpstr>
      <vt:lpstr>Ветхий фонд</vt:lpstr>
      <vt:lpstr>2017 2016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Darya</dc:creator>
  <cp:lastModifiedBy>danilov</cp:lastModifiedBy>
  <cp:lastPrinted>2019-02-06T13:49:49Z</cp:lastPrinted>
  <dcterms:created xsi:type="dcterms:W3CDTF">2019-02-05T06:14:50Z</dcterms:created>
  <dcterms:modified xsi:type="dcterms:W3CDTF">2019-02-21T09:57:27Z</dcterms:modified>
</cp:coreProperties>
</file>