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18192" windowHeight="12072"/>
  </bookViews>
  <sheets>
    <sheet name="регионы" sheetId="1" r:id="rId1"/>
  </sheets>
  <definedNames>
    <definedName name="_xlnm._FilterDatabase" localSheetId="0" hidden="1">регионы!$A$2:$AX$96</definedName>
  </definedNames>
  <calcPr calcId="125725"/>
</workbook>
</file>

<file path=xl/calcChain.xml><?xml version="1.0" encoding="utf-8"?>
<calcChain xmlns="http://schemas.openxmlformats.org/spreadsheetml/2006/main">
  <c r="AJ96" i="1"/>
  <c r="AH96"/>
  <c r="AG96"/>
  <c r="AF96"/>
  <c r="AD96"/>
  <c r="AC96"/>
  <c r="AB96"/>
  <c r="Z96"/>
  <c r="Y96"/>
  <c r="X96"/>
  <c r="V96"/>
  <c r="U96"/>
  <c r="S96"/>
  <c r="AI96" s="1"/>
  <c r="O96"/>
  <c r="AE96" s="1"/>
  <c r="K96"/>
  <c r="AA96" s="1"/>
  <c r="G96"/>
  <c r="W96" s="1"/>
  <c r="AJ95"/>
  <c r="AH95"/>
  <c r="AG95"/>
  <c r="AF95"/>
  <c r="AD95"/>
  <c r="AC95"/>
  <c r="AB95"/>
  <c r="Z95"/>
  <c r="Y95"/>
  <c r="X95"/>
  <c r="V95"/>
  <c r="U95"/>
  <c r="S95"/>
  <c r="AI95" s="1"/>
  <c r="O95"/>
  <c r="AE95" s="1"/>
  <c r="K95"/>
  <c r="AA95" s="1"/>
  <c r="G95"/>
  <c r="W95" s="1"/>
  <c r="AJ94"/>
  <c r="AH94"/>
  <c r="AG94"/>
  <c r="AF94"/>
  <c r="AD94"/>
  <c r="AC94"/>
  <c r="AB94"/>
  <c r="Z94"/>
  <c r="Y94"/>
  <c r="X94"/>
  <c r="V94"/>
  <c r="U94"/>
  <c r="S94"/>
  <c r="AI94" s="1"/>
  <c r="O94"/>
  <c r="AE94" s="1"/>
  <c r="K94"/>
  <c r="AA94" s="1"/>
  <c r="G94"/>
  <c r="W94" s="1"/>
  <c r="AJ93"/>
  <c r="AH93"/>
  <c r="AG93"/>
  <c r="AF93"/>
  <c r="AD93"/>
  <c r="AC93"/>
  <c r="AB93"/>
  <c r="Z93"/>
  <c r="Y93"/>
  <c r="X93"/>
  <c r="V93"/>
  <c r="U93"/>
  <c r="S93"/>
  <c r="AI93" s="1"/>
  <c r="O93"/>
  <c r="AE93" s="1"/>
  <c r="K93"/>
  <c r="AA93" s="1"/>
  <c r="G93"/>
  <c r="W93" s="1"/>
  <c r="AJ92"/>
  <c r="AH92"/>
  <c r="AG92"/>
  <c r="AF92"/>
  <c r="AD92"/>
  <c r="AC92"/>
  <c r="AB92"/>
  <c r="Z92"/>
  <c r="Y92"/>
  <c r="X92"/>
  <c r="V92"/>
  <c r="U92"/>
  <c r="S92"/>
  <c r="AI92" s="1"/>
  <c r="O92"/>
  <c r="AE92" s="1"/>
  <c r="K92"/>
  <c r="AA92" s="1"/>
  <c r="G92"/>
  <c r="W92" s="1"/>
  <c r="AJ91"/>
  <c r="AH91"/>
  <c r="AG91"/>
  <c r="AF91"/>
  <c r="AD91"/>
  <c r="AC91"/>
  <c r="AB91"/>
  <c r="Z91"/>
  <c r="Y91"/>
  <c r="X91"/>
  <c r="V91"/>
  <c r="U91"/>
  <c r="S91"/>
  <c r="AI91" s="1"/>
  <c r="O91"/>
  <c r="AE91" s="1"/>
  <c r="K91"/>
  <c r="AA91" s="1"/>
  <c r="G91"/>
  <c r="W91" s="1"/>
  <c r="AJ90"/>
  <c r="AH90"/>
  <c r="AG90"/>
  <c r="AF90"/>
  <c r="AD90"/>
  <c r="AC90"/>
  <c r="AB90"/>
  <c r="Z90"/>
  <c r="Y90"/>
  <c r="X90"/>
  <c r="V90"/>
  <c r="U90"/>
  <c r="S90"/>
  <c r="AI90" s="1"/>
  <c r="O90"/>
  <c r="AE90" s="1"/>
  <c r="K90"/>
  <c r="AA90" s="1"/>
  <c r="G90"/>
  <c r="W90" s="1"/>
  <c r="AJ89"/>
  <c r="AH89"/>
  <c r="AG89"/>
  <c r="AF89"/>
  <c r="AD89"/>
  <c r="AC89"/>
  <c r="AB89"/>
  <c r="Z89"/>
  <c r="Y89"/>
  <c r="X89"/>
  <c r="V89"/>
  <c r="U89"/>
  <c r="S89"/>
  <c r="AI89" s="1"/>
  <c r="O89"/>
  <c r="AE89" s="1"/>
  <c r="K89"/>
  <c r="AA89" s="1"/>
  <c r="G89"/>
  <c r="W89" s="1"/>
  <c r="AJ88"/>
  <c r="AH88"/>
  <c r="AG88"/>
  <c r="AF88"/>
  <c r="AD88"/>
  <c r="AC88"/>
  <c r="AB88"/>
  <c r="Z88"/>
  <c r="Y88"/>
  <c r="X88"/>
  <c r="V88"/>
  <c r="U88"/>
  <c r="S88"/>
  <c r="AI88" s="1"/>
  <c r="O88"/>
  <c r="AE88" s="1"/>
  <c r="K88"/>
  <c r="AA88" s="1"/>
  <c r="G88"/>
  <c r="W88" s="1"/>
  <c r="AJ87"/>
  <c r="AH87"/>
  <c r="AG87"/>
  <c r="AF87"/>
  <c r="AD87"/>
  <c r="AC87"/>
  <c r="AB87"/>
  <c r="Z87"/>
  <c r="Y87"/>
  <c r="X87"/>
  <c r="V87"/>
  <c r="U87"/>
  <c r="S87"/>
  <c r="AI87" s="1"/>
  <c r="O87"/>
  <c r="AE87" s="1"/>
  <c r="K87"/>
  <c r="AA87" s="1"/>
  <c r="G87"/>
  <c r="W87" s="1"/>
  <c r="AJ86"/>
  <c r="AH86"/>
  <c r="AG86"/>
  <c r="AF86"/>
  <c r="AD86"/>
  <c r="AC86"/>
  <c r="AB86"/>
  <c r="Z86"/>
  <c r="Y86"/>
  <c r="X86"/>
  <c r="V86"/>
  <c r="U86"/>
  <c r="S86"/>
  <c r="AI86" s="1"/>
  <c r="O86"/>
  <c r="AE86" s="1"/>
  <c r="K86"/>
  <c r="AA86" s="1"/>
  <c r="G86"/>
  <c r="W86" s="1"/>
  <c r="AJ85"/>
  <c r="AH85"/>
  <c r="AG85"/>
  <c r="AF85"/>
  <c r="AD85"/>
  <c r="AC85"/>
  <c r="AB85"/>
  <c r="Z85"/>
  <c r="Y85"/>
  <c r="X85"/>
  <c r="V85"/>
  <c r="U85"/>
  <c r="S85"/>
  <c r="AI85" s="1"/>
  <c r="O85"/>
  <c r="AE85" s="1"/>
  <c r="K85"/>
  <c r="AA85" s="1"/>
  <c r="G85"/>
  <c r="W85" s="1"/>
  <c r="AJ84"/>
  <c r="AH84"/>
  <c r="AG84"/>
  <c r="AF84"/>
  <c r="AD84"/>
  <c r="AC84"/>
  <c r="AB84"/>
  <c r="Z84"/>
  <c r="Y84"/>
  <c r="X84"/>
  <c r="V84"/>
  <c r="U84"/>
  <c r="S84"/>
  <c r="AI84" s="1"/>
  <c r="O84"/>
  <c r="AE84" s="1"/>
  <c r="K84"/>
  <c r="AA84" s="1"/>
  <c r="G84"/>
  <c r="W84" s="1"/>
  <c r="AJ83"/>
  <c r="AH83"/>
  <c r="AG83"/>
  <c r="AF83"/>
  <c r="AD83"/>
  <c r="AC83"/>
  <c r="AB83"/>
  <c r="Z83"/>
  <c r="Y83"/>
  <c r="X83"/>
  <c r="V83"/>
  <c r="U83"/>
  <c r="S83"/>
  <c r="AI83" s="1"/>
  <c r="O83"/>
  <c r="AE83" s="1"/>
  <c r="K83"/>
  <c r="AA83" s="1"/>
  <c r="G83"/>
  <c r="W83" s="1"/>
  <c r="AJ82"/>
  <c r="AH82"/>
  <c r="AG82"/>
  <c r="AF82"/>
  <c r="AD82"/>
  <c r="AC82"/>
  <c r="AB82"/>
  <c r="Z82"/>
  <c r="Y82"/>
  <c r="X82"/>
  <c r="V82"/>
  <c r="U82"/>
  <c r="S82"/>
  <c r="AI82" s="1"/>
  <c r="O82"/>
  <c r="AE82" s="1"/>
  <c r="K82"/>
  <c r="AA82" s="1"/>
  <c r="G82"/>
  <c r="W82" s="1"/>
  <c r="AJ81"/>
  <c r="AH81"/>
  <c r="AG81"/>
  <c r="AF81"/>
  <c r="AD81"/>
  <c r="AC81"/>
  <c r="AB81"/>
  <c r="Z81"/>
  <c r="Y81"/>
  <c r="X81"/>
  <c r="V81"/>
  <c r="U81"/>
  <c r="S81"/>
  <c r="AI81" s="1"/>
  <c r="O81"/>
  <c r="AE81" s="1"/>
  <c r="K81"/>
  <c r="AA81" s="1"/>
  <c r="G81"/>
  <c r="W81" s="1"/>
  <c r="AJ80"/>
  <c r="AH80"/>
  <c r="AG80"/>
  <c r="AF80"/>
  <c r="AD80"/>
  <c r="AC80"/>
  <c r="AB80"/>
  <c r="Z80"/>
  <c r="Y80"/>
  <c r="X80"/>
  <c r="V80"/>
  <c r="U80"/>
  <c r="S80"/>
  <c r="AI80" s="1"/>
  <c r="O80"/>
  <c r="AE80" s="1"/>
  <c r="K80"/>
  <c r="AA80" s="1"/>
  <c r="G80"/>
  <c r="W80" s="1"/>
  <c r="AJ79"/>
  <c r="AH79"/>
  <c r="AG79"/>
  <c r="AF79"/>
  <c r="AD79"/>
  <c r="AC79"/>
  <c r="AB79"/>
  <c r="Z79"/>
  <c r="Y79"/>
  <c r="X79"/>
  <c r="V79"/>
  <c r="U79"/>
  <c r="S79"/>
  <c r="AI79" s="1"/>
  <c r="O79"/>
  <c r="AE79" s="1"/>
  <c r="K79"/>
  <c r="AA79" s="1"/>
  <c r="G79"/>
  <c r="W79" s="1"/>
  <c r="AJ78"/>
  <c r="AH78"/>
  <c r="AG78"/>
  <c r="AF78"/>
  <c r="AD78"/>
  <c r="AC78"/>
  <c r="AB78"/>
  <c r="Z78"/>
  <c r="Y78"/>
  <c r="X78"/>
  <c r="V78"/>
  <c r="U78"/>
  <c r="S78"/>
  <c r="AI78" s="1"/>
  <c r="O78"/>
  <c r="AE78" s="1"/>
  <c r="K78"/>
  <c r="AA78" s="1"/>
  <c r="G78"/>
  <c r="W78" s="1"/>
  <c r="AJ77"/>
  <c r="AH77"/>
  <c r="AG77"/>
  <c r="AF77"/>
  <c r="AD77"/>
  <c r="AC77"/>
  <c r="AB77"/>
  <c r="Z77"/>
  <c r="Y77"/>
  <c r="X77"/>
  <c r="V77"/>
  <c r="U77"/>
  <c r="S77"/>
  <c r="AI77" s="1"/>
  <c r="O77"/>
  <c r="AE77" s="1"/>
  <c r="K77"/>
  <c r="AA77" s="1"/>
  <c r="G77"/>
  <c r="W77" s="1"/>
  <c r="AJ76"/>
  <c r="AH76"/>
  <c r="AG76"/>
  <c r="AF76"/>
  <c r="AD76"/>
  <c r="AC76"/>
  <c r="AB76"/>
  <c r="Z76"/>
  <c r="Y76"/>
  <c r="X76"/>
  <c r="V76"/>
  <c r="U76"/>
  <c r="S76"/>
  <c r="AI76" s="1"/>
  <c r="O76"/>
  <c r="AE76" s="1"/>
  <c r="K76"/>
  <c r="AA76" s="1"/>
  <c r="G76"/>
  <c r="W76" s="1"/>
  <c r="AJ75"/>
  <c r="AH75"/>
  <c r="AG75"/>
  <c r="AF75"/>
  <c r="AD75"/>
  <c r="AC75"/>
  <c r="AB75"/>
  <c r="Z75"/>
  <c r="Y75"/>
  <c r="X75"/>
  <c r="V75"/>
  <c r="U75"/>
  <c r="S75"/>
  <c r="AI75" s="1"/>
  <c r="O75"/>
  <c r="AE75" s="1"/>
  <c r="K75"/>
  <c r="AA75" s="1"/>
  <c r="G75"/>
  <c r="W75" s="1"/>
  <c r="AJ74"/>
  <c r="AH74"/>
  <c r="AG74"/>
  <c r="AF74"/>
  <c r="AD74"/>
  <c r="AC74"/>
  <c r="AB74"/>
  <c r="Z74"/>
  <c r="Y74"/>
  <c r="X74"/>
  <c r="V74"/>
  <c r="U74"/>
  <c r="S74"/>
  <c r="AI74" s="1"/>
  <c r="O74"/>
  <c r="AE74" s="1"/>
  <c r="K74"/>
  <c r="AA74" s="1"/>
  <c r="G74"/>
  <c r="W74" s="1"/>
  <c r="AJ73"/>
  <c r="AH73"/>
  <c r="AG73"/>
  <c r="AF73"/>
  <c r="AD73"/>
  <c r="AC73"/>
  <c r="AB73"/>
  <c r="Z73"/>
  <c r="Y73"/>
  <c r="X73"/>
  <c r="V73"/>
  <c r="U73"/>
  <c r="S73"/>
  <c r="AI73" s="1"/>
  <c r="O73"/>
  <c r="AE73" s="1"/>
  <c r="K73"/>
  <c r="AA73" s="1"/>
  <c r="G73"/>
  <c r="W73" s="1"/>
  <c r="AJ72"/>
  <c r="AH72"/>
  <c r="AG72"/>
  <c r="AF72"/>
  <c r="AD72"/>
  <c r="AC72"/>
  <c r="AB72"/>
  <c r="Z72"/>
  <c r="Y72"/>
  <c r="X72"/>
  <c r="V72"/>
  <c r="U72"/>
  <c r="S72"/>
  <c r="AI72" s="1"/>
  <c r="O72"/>
  <c r="AE72" s="1"/>
  <c r="K72"/>
  <c r="AA72" s="1"/>
  <c r="G72"/>
  <c r="W72" s="1"/>
  <c r="AJ71"/>
  <c r="AH71"/>
  <c r="AG71"/>
  <c r="AF71"/>
  <c r="AD71"/>
  <c r="AC71"/>
  <c r="AB71"/>
  <c r="Z71"/>
  <c r="Y71"/>
  <c r="X71"/>
  <c r="V71"/>
  <c r="U71"/>
  <c r="S71"/>
  <c r="AI71" s="1"/>
  <c r="O71"/>
  <c r="AE71" s="1"/>
  <c r="K71"/>
  <c r="AA71" s="1"/>
  <c r="G71"/>
  <c r="W71" s="1"/>
  <c r="AJ70"/>
  <c r="AH70"/>
  <c r="AG70"/>
  <c r="AF70"/>
  <c r="AD70"/>
  <c r="AC70"/>
  <c r="AB70"/>
  <c r="Z70"/>
  <c r="Y70"/>
  <c r="X70"/>
  <c r="V70"/>
  <c r="U70"/>
  <c r="S70"/>
  <c r="AI70" s="1"/>
  <c r="O70"/>
  <c r="AE70" s="1"/>
  <c r="K70"/>
  <c r="AA70" s="1"/>
  <c r="G70"/>
  <c r="W70" s="1"/>
  <c r="AJ69"/>
  <c r="AH69"/>
  <c r="AG69"/>
  <c r="AF69"/>
  <c r="AD69"/>
  <c r="AC69"/>
  <c r="AB69"/>
  <c r="Z69"/>
  <c r="Y69"/>
  <c r="X69"/>
  <c r="V69"/>
  <c r="U69"/>
  <c r="S69"/>
  <c r="AI69" s="1"/>
  <c r="O69"/>
  <c r="AE69" s="1"/>
  <c r="K69"/>
  <c r="AA69" s="1"/>
  <c r="G69"/>
  <c r="W69" s="1"/>
  <c r="AJ68"/>
  <c r="AH68"/>
  <c r="AG68"/>
  <c r="AF68"/>
  <c r="AD68"/>
  <c r="AC68"/>
  <c r="AB68"/>
  <c r="Z68"/>
  <c r="Y68"/>
  <c r="X68"/>
  <c r="V68"/>
  <c r="U68"/>
  <c r="S68"/>
  <c r="AI68" s="1"/>
  <c r="O68"/>
  <c r="AE68" s="1"/>
  <c r="K68"/>
  <c r="AA68" s="1"/>
  <c r="G68"/>
  <c r="W68" s="1"/>
  <c r="AJ67"/>
  <c r="AH67"/>
  <c r="AG67"/>
  <c r="AF67"/>
  <c r="AD67"/>
  <c r="AC67"/>
  <c r="AB67"/>
  <c r="Z67"/>
  <c r="Y67"/>
  <c r="X67"/>
  <c r="V67"/>
  <c r="U67"/>
  <c r="S67"/>
  <c r="AI67" s="1"/>
  <c r="O67"/>
  <c r="AE67" s="1"/>
  <c r="K67"/>
  <c r="AA67" s="1"/>
  <c r="G67"/>
  <c r="W67" s="1"/>
  <c r="AJ66"/>
  <c r="AH66"/>
  <c r="AG66"/>
  <c r="AF66"/>
  <c r="AD66"/>
  <c r="AC66"/>
  <c r="AB66"/>
  <c r="Z66"/>
  <c r="Y66"/>
  <c r="X66"/>
  <c r="V66"/>
  <c r="U66"/>
  <c r="S66"/>
  <c r="AI66" s="1"/>
  <c r="O66"/>
  <c r="AE66" s="1"/>
  <c r="K66"/>
  <c r="AA66" s="1"/>
  <c r="G66"/>
  <c r="W66" s="1"/>
  <c r="AJ65"/>
  <c r="AH65"/>
  <c r="AG65"/>
  <c r="AF65"/>
  <c r="AD65"/>
  <c r="AC65"/>
  <c r="AB65"/>
  <c r="Z65"/>
  <c r="Y65"/>
  <c r="X65"/>
  <c r="V65"/>
  <c r="U65"/>
  <c r="S65"/>
  <c r="AI65" s="1"/>
  <c r="O65"/>
  <c r="AE65" s="1"/>
  <c r="K65"/>
  <c r="AA65" s="1"/>
  <c r="G65"/>
  <c r="W65" s="1"/>
  <c r="AJ64"/>
  <c r="AH64"/>
  <c r="AG64"/>
  <c r="AF64"/>
  <c r="AD64"/>
  <c r="AC64"/>
  <c r="AB64"/>
  <c r="Z64"/>
  <c r="Y64"/>
  <c r="X64"/>
  <c r="V64"/>
  <c r="U64"/>
  <c r="S64"/>
  <c r="AI64" s="1"/>
  <c r="O64"/>
  <c r="AE64" s="1"/>
  <c r="K64"/>
  <c r="AA64" s="1"/>
  <c r="G64"/>
  <c r="W64" s="1"/>
  <c r="AJ63"/>
  <c r="AH63"/>
  <c r="AG63"/>
  <c r="AF63"/>
  <c r="AD63"/>
  <c r="AC63"/>
  <c r="AB63"/>
  <c r="Z63"/>
  <c r="Y63"/>
  <c r="X63"/>
  <c r="V63"/>
  <c r="U63"/>
  <c r="S63"/>
  <c r="AI63" s="1"/>
  <c r="O63"/>
  <c r="AE63" s="1"/>
  <c r="K63"/>
  <c r="AA63" s="1"/>
  <c r="G63"/>
  <c r="W63" s="1"/>
  <c r="AJ62"/>
  <c r="AH62"/>
  <c r="AG62"/>
  <c r="AF62"/>
  <c r="AD62"/>
  <c r="AC62"/>
  <c r="AB62"/>
  <c r="Z62"/>
  <c r="Y62"/>
  <c r="X62"/>
  <c r="V62"/>
  <c r="U62"/>
  <c r="S62"/>
  <c r="AI62" s="1"/>
  <c r="O62"/>
  <c r="AE62" s="1"/>
  <c r="K62"/>
  <c r="AA62" s="1"/>
  <c r="G62"/>
  <c r="W62" s="1"/>
  <c r="AJ61"/>
  <c r="AH61"/>
  <c r="AG61"/>
  <c r="AF61"/>
  <c r="AD61"/>
  <c r="AC61"/>
  <c r="AB61"/>
  <c r="Z61"/>
  <c r="Y61"/>
  <c r="X61"/>
  <c r="V61"/>
  <c r="U61"/>
  <c r="S61"/>
  <c r="AI61" s="1"/>
  <c r="O61"/>
  <c r="AE61" s="1"/>
  <c r="K61"/>
  <c r="AA61" s="1"/>
  <c r="G61"/>
  <c r="W61" s="1"/>
  <c r="AJ60"/>
  <c r="AH60"/>
  <c r="AG60"/>
  <c r="AF60"/>
  <c r="AD60"/>
  <c r="AC60"/>
  <c r="AB60"/>
  <c r="Z60"/>
  <c r="Y60"/>
  <c r="X60"/>
  <c r="V60"/>
  <c r="U60"/>
  <c r="S60"/>
  <c r="AI60" s="1"/>
  <c r="O60"/>
  <c r="AE60" s="1"/>
  <c r="K60"/>
  <c r="AA60" s="1"/>
  <c r="G60"/>
  <c r="W60" s="1"/>
  <c r="AJ59"/>
  <c r="AH59"/>
  <c r="AG59"/>
  <c r="AF59"/>
  <c r="AD59"/>
  <c r="AC59"/>
  <c r="AB59"/>
  <c r="Z59"/>
  <c r="Y59"/>
  <c r="X59"/>
  <c r="V59"/>
  <c r="U59"/>
  <c r="S59"/>
  <c r="AI59" s="1"/>
  <c r="O59"/>
  <c r="AE59" s="1"/>
  <c r="K59"/>
  <c r="AA59" s="1"/>
  <c r="G59"/>
  <c r="W59" s="1"/>
  <c r="AJ58"/>
  <c r="AH58"/>
  <c r="AG58"/>
  <c r="AF58"/>
  <c r="AD58"/>
  <c r="AC58"/>
  <c r="AB58"/>
  <c r="Z58"/>
  <c r="Y58"/>
  <c r="X58"/>
  <c r="V58"/>
  <c r="U58"/>
  <c r="S58"/>
  <c r="AI58" s="1"/>
  <c r="O58"/>
  <c r="AE58" s="1"/>
  <c r="K58"/>
  <c r="AA58" s="1"/>
  <c r="G58"/>
  <c r="W58" s="1"/>
  <c r="AJ57"/>
  <c r="AH57"/>
  <c r="AG57"/>
  <c r="AF57"/>
  <c r="AD57"/>
  <c r="AC57"/>
  <c r="AB57"/>
  <c r="Z57"/>
  <c r="Y57"/>
  <c r="X57"/>
  <c r="V57"/>
  <c r="U57"/>
  <c r="S57"/>
  <c r="AI57" s="1"/>
  <c r="O57"/>
  <c r="AE57" s="1"/>
  <c r="K57"/>
  <c r="AA57" s="1"/>
  <c r="G57"/>
  <c r="W57" s="1"/>
  <c r="AJ56"/>
  <c r="AH56"/>
  <c r="AG56"/>
  <c r="AF56"/>
  <c r="AD56"/>
  <c r="AC56"/>
  <c r="AB56"/>
  <c r="Z56"/>
  <c r="Y56"/>
  <c r="X56"/>
  <c r="V56"/>
  <c r="U56"/>
  <c r="S56"/>
  <c r="AI56" s="1"/>
  <c r="O56"/>
  <c r="AE56" s="1"/>
  <c r="K56"/>
  <c r="AA56" s="1"/>
  <c r="G56"/>
  <c r="W56" s="1"/>
  <c r="AJ55"/>
  <c r="AH55"/>
  <c r="AG55"/>
  <c r="AF55"/>
  <c r="AD55"/>
  <c r="AC55"/>
  <c r="AB55"/>
  <c r="Z55"/>
  <c r="Y55"/>
  <c r="X55"/>
  <c r="V55"/>
  <c r="U55"/>
  <c r="S55"/>
  <c r="AI55" s="1"/>
  <c r="O55"/>
  <c r="AE55" s="1"/>
  <c r="K55"/>
  <c r="AA55" s="1"/>
  <c r="G55"/>
  <c r="W55" s="1"/>
  <c r="AJ54"/>
  <c r="AH54"/>
  <c r="AG54"/>
  <c r="AF54"/>
  <c r="AD54"/>
  <c r="AC54"/>
  <c r="AB54"/>
  <c r="Z54"/>
  <c r="Y54"/>
  <c r="X54"/>
  <c r="V54"/>
  <c r="U54"/>
  <c r="S54"/>
  <c r="AI54" s="1"/>
  <c r="O54"/>
  <c r="AE54" s="1"/>
  <c r="K54"/>
  <c r="AA54" s="1"/>
  <c r="G54"/>
  <c r="W54" s="1"/>
  <c r="AJ53"/>
  <c r="AH53"/>
  <c r="AG53"/>
  <c r="AF53"/>
  <c r="AD53"/>
  <c r="AC53"/>
  <c r="AB53"/>
  <c r="Z53"/>
  <c r="Y53"/>
  <c r="X53"/>
  <c r="V53"/>
  <c r="U53"/>
  <c r="S53"/>
  <c r="AI53" s="1"/>
  <c r="O53"/>
  <c r="AE53" s="1"/>
  <c r="K53"/>
  <c r="AA53" s="1"/>
  <c r="G53"/>
  <c r="W53" s="1"/>
  <c r="AJ52"/>
  <c r="AH52"/>
  <c r="AG52"/>
  <c r="AF52"/>
  <c r="AD52"/>
  <c r="AC52"/>
  <c r="AB52"/>
  <c r="Z52"/>
  <c r="Y52"/>
  <c r="X52"/>
  <c r="V52"/>
  <c r="U52"/>
  <c r="S52"/>
  <c r="AI52" s="1"/>
  <c r="O52"/>
  <c r="AE52" s="1"/>
  <c r="K52"/>
  <c r="AA52" s="1"/>
  <c r="G52"/>
  <c r="W52" s="1"/>
  <c r="AJ51"/>
  <c r="AH51"/>
  <c r="AG51"/>
  <c r="AF51"/>
  <c r="AD51"/>
  <c r="AC51"/>
  <c r="AB51"/>
  <c r="Z51"/>
  <c r="Y51"/>
  <c r="X51"/>
  <c r="V51"/>
  <c r="U51"/>
  <c r="S51"/>
  <c r="AI51" s="1"/>
  <c r="O51"/>
  <c r="AE51" s="1"/>
  <c r="K51"/>
  <c r="AA51" s="1"/>
  <c r="G51"/>
  <c r="W51" s="1"/>
  <c r="AJ50"/>
  <c r="AH50"/>
  <c r="AG50"/>
  <c r="AF50"/>
  <c r="AD50"/>
  <c r="AC50"/>
  <c r="AB50"/>
  <c r="Z50"/>
  <c r="Y50"/>
  <c r="X50"/>
  <c r="V50"/>
  <c r="U50"/>
  <c r="S50"/>
  <c r="AI50" s="1"/>
  <c r="O50"/>
  <c r="AE50" s="1"/>
  <c r="K50"/>
  <c r="AA50" s="1"/>
  <c r="G50"/>
  <c r="W50" s="1"/>
  <c r="AJ49"/>
  <c r="AH49"/>
  <c r="AG49"/>
  <c r="AF49"/>
  <c r="AD49"/>
  <c r="AC49"/>
  <c r="AB49"/>
  <c r="Z49"/>
  <c r="Y49"/>
  <c r="X49"/>
  <c r="V49"/>
  <c r="U49"/>
  <c r="S49"/>
  <c r="AI49" s="1"/>
  <c r="O49"/>
  <c r="AE49" s="1"/>
  <c r="K49"/>
  <c r="AA49" s="1"/>
  <c r="G49"/>
  <c r="W49" s="1"/>
  <c r="AJ48"/>
  <c r="AH48"/>
  <c r="AG48"/>
  <c r="AF48"/>
  <c r="AD48"/>
  <c r="AC48"/>
  <c r="AB48"/>
  <c r="Z48"/>
  <c r="Y48"/>
  <c r="X48"/>
  <c r="V48"/>
  <c r="U48"/>
  <c r="S48"/>
  <c r="AI48" s="1"/>
  <c r="O48"/>
  <c r="AE48" s="1"/>
  <c r="K48"/>
  <c r="AA48" s="1"/>
  <c r="G48"/>
  <c r="W48" s="1"/>
  <c r="AJ47"/>
  <c r="AH47"/>
  <c r="AG47"/>
  <c r="AF47"/>
  <c r="AD47"/>
  <c r="AC47"/>
  <c r="AB47"/>
  <c r="Z47"/>
  <c r="Y47"/>
  <c r="X47"/>
  <c r="V47"/>
  <c r="U47"/>
  <c r="S47"/>
  <c r="AI47" s="1"/>
  <c r="O47"/>
  <c r="AE47" s="1"/>
  <c r="K47"/>
  <c r="AA47" s="1"/>
  <c r="G47"/>
  <c r="W47" s="1"/>
  <c r="AJ46"/>
  <c r="AH46"/>
  <c r="AG46"/>
  <c r="AF46"/>
  <c r="AD46"/>
  <c r="AC46"/>
  <c r="AB46"/>
  <c r="Z46"/>
  <c r="Y46"/>
  <c r="X46"/>
  <c r="V46"/>
  <c r="U46"/>
  <c r="S46"/>
  <c r="AI46" s="1"/>
  <c r="O46"/>
  <c r="AE46" s="1"/>
  <c r="K46"/>
  <c r="AA46" s="1"/>
  <c r="G46"/>
  <c r="W46" s="1"/>
  <c r="AJ45"/>
  <c r="AH45"/>
  <c r="AG45"/>
  <c r="AF45"/>
  <c r="AD45"/>
  <c r="AC45"/>
  <c r="AB45"/>
  <c r="Z45"/>
  <c r="Y45"/>
  <c r="X45"/>
  <c r="V45"/>
  <c r="U45"/>
  <c r="S45"/>
  <c r="AI45" s="1"/>
  <c r="O45"/>
  <c r="AE45" s="1"/>
  <c r="K45"/>
  <c r="AA45" s="1"/>
  <c r="G45"/>
  <c r="W45" s="1"/>
  <c r="AJ44"/>
  <c r="AH44"/>
  <c r="AG44"/>
  <c r="AF44"/>
  <c r="AD44"/>
  <c r="AC44"/>
  <c r="AB44"/>
  <c r="Z44"/>
  <c r="Y44"/>
  <c r="X44"/>
  <c r="V44"/>
  <c r="U44"/>
  <c r="S44"/>
  <c r="AI44" s="1"/>
  <c r="O44"/>
  <c r="AE44" s="1"/>
  <c r="K44"/>
  <c r="AA44" s="1"/>
  <c r="G44"/>
  <c r="W44" s="1"/>
  <c r="AJ43"/>
  <c r="AH43"/>
  <c r="AG43"/>
  <c r="AF43"/>
  <c r="AD43"/>
  <c r="AC43"/>
  <c r="AB43"/>
  <c r="Z43"/>
  <c r="Y43"/>
  <c r="X43"/>
  <c r="V43"/>
  <c r="U43"/>
  <c r="S43"/>
  <c r="AI43" s="1"/>
  <c r="O43"/>
  <c r="AE43" s="1"/>
  <c r="K43"/>
  <c r="AA43" s="1"/>
  <c r="G43"/>
  <c r="W43" s="1"/>
  <c r="AJ42"/>
  <c r="AH42"/>
  <c r="AG42"/>
  <c r="AF42"/>
  <c r="AD42"/>
  <c r="AC42"/>
  <c r="AB42"/>
  <c r="Z42"/>
  <c r="Y42"/>
  <c r="X42"/>
  <c r="V42"/>
  <c r="U42"/>
  <c r="S42"/>
  <c r="AI42" s="1"/>
  <c r="O42"/>
  <c r="AE42" s="1"/>
  <c r="K42"/>
  <c r="AA42" s="1"/>
  <c r="G42"/>
  <c r="W42" s="1"/>
  <c r="AJ41"/>
  <c r="AH41"/>
  <c r="AG41"/>
  <c r="AF41"/>
  <c r="AD41"/>
  <c r="AC41"/>
  <c r="AB41"/>
  <c r="Z41"/>
  <c r="Y41"/>
  <c r="X41"/>
  <c r="V41"/>
  <c r="U41"/>
  <c r="S41"/>
  <c r="AI41" s="1"/>
  <c r="O41"/>
  <c r="AE41" s="1"/>
  <c r="K41"/>
  <c r="AA41" s="1"/>
  <c r="G41"/>
  <c r="W41" s="1"/>
  <c r="AJ40"/>
  <c r="AH40"/>
  <c r="AG40"/>
  <c r="AF40"/>
  <c r="AD40"/>
  <c r="AC40"/>
  <c r="AB40"/>
  <c r="Z40"/>
  <c r="Y40"/>
  <c r="X40"/>
  <c r="V40"/>
  <c r="U40"/>
  <c r="S40"/>
  <c r="AI40" s="1"/>
  <c r="O40"/>
  <c r="AE40" s="1"/>
  <c r="K40"/>
  <c r="AA40" s="1"/>
  <c r="G40"/>
  <c r="W40" s="1"/>
  <c r="AJ39"/>
  <c r="AH39"/>
  <c r="AG39"/>
  <c r="AF39"/>
  <c r="AD39"/>
  <c r="AC39"/>
  <c r="AB39"/>
  <c r="Z39"/>
  <c r="Y39"/>
  <c r="X39"/>
  <c r="V39"/>
  <c r="U39"/>
  <c r="S39"/>
  <c r="AI39" s="1"/>
  <c r="O39"/>
  <c r="AE39" s="1"/>
  <c r="K39"/>
  <c r="AA39" s="1"/>
  <c r="G39"/>
  <c r="W39" s="1"/>
  <c r="AJ38"/>
  <c r="AH38"/>
  <c r="AG38"/>
  <c r="AF38"/>
  <c r="AD38"/>
  <c r="AC38"/>
  <c r="AB38"/>
  <c r="Z38"/>
  <c r="Y38"/>
  <c r="X38"/>
  <c r="V38"/>
  <c r="U38"/>
  <c r="S38"/>
  <c r="AI38" s="1"/>
  <c r="O38"/>
  <c r="AE38" s="1"/>
  <c r="K38"/>
  <c r="AA38" s="1"/>
  <c r="G38"/>
  <c r="W38" s="1"/>
  <c r="AJ37"/>
  <c r="AH37"/>
  <c r="AG37"/>
  <c r="AF37"/>
  <c r="AD37"/>
  <c r="AC37"/>
  <c r="AB37"/>
  <c r="Z37"/>
  <c r="Y37"/>
  <c r="X37"/>
  <c r="V37"/>
  <c r="U37"/>
  <c r="S37"/>
  <c r="AI37" s="1"/>
  <c r="O37"/>
  <c r="AE37" s="1"/>
  <c r="K37"/>
  <c r="AA37" s="1"/>
  <c r="G37"/>
  <c r="W37" s="1"/>
  <c r="AJ36"/>
  <c r="AH36"/>
  <c r="AG36"/>
  <c r="AF36"/>
  <c r="AD36"/>
  <c r="AC36"/>
  <c r="AB36"/>
  <c r="Z36"/>
  <c r="Y36"/>
  <c r="X36"/>
  <c r="V36"/>
  <c r="U36"/>
  <c r="S36"/>
  <c r="AI36" s="1"/>
  <c r="O36"/>
  <c r="AE36" s="1"/>
  <c r="K36"/>
  <c r="AA36" s="1"/>
  <c r="G36"/>
  <c r="W36" s="1"/>
  <c r="AJ35"/>
  <c r="AH35"/>
  <c r="AG35"/>
  <c r="AF35"/>
  <c r="AD35"/>
  <c r="AC35"/>
  <c r="AB35"/>
  <c r="Z35"/>
  <c r="Y35"/>
  <c r="X35"/>
  <c r="V35"/>
  <c r="U35"/>
  <c r="S35"/>
  <c r="AI35" s="1"/>
  <c r="O35"/>
  <c r="AE35" s="1"/>
  <c r="K35"/>
  <c r="AA35" s="1"/>
  <c r="G35"/>
  <c r="W35" s="1"/>
  <c r="AJ34"/>
  <c r="AH34"/>
  <c r="AG34"/>
  <c r="AF34"/>
  <c r="AD34"/>
  <c r="AC34"/>
  <c r="AB34"/>
  <c r="Z34"/>
  <c r="Y34"/>
  <c r="X34"/>
  <c r="V34"/>
  <c r="U34"/>
  <c r="S34"/>
  <c r="AI34" s="1"/>
  <c r="O34"/>
  <c r="AE34" s="1"/>
  <c r="K34"/>
  <c r="AA34" s="1"/>
  <c r="G34"/>
  <c r="W34" s="1"/>
  <c r="AJ33"/>
  <c r="AH33"/>
  <c r="AG33"/>
  <c r="AF33"/>
  <c r="AD33"/>
  <c r="AC33"/>
  <c r="AB33"/>
  <c r="Z33"/>
  <c r="Y33"/>
  <c r="X33"/>
  <c r="V33"/>
  <c r="U33"/>
  <c r="S33"/>
  <c r="AI33" s="1"/>
  <c r="O33"/>
  <c r="AE33" s="1"/>
  <c r="K33"/>
  <c r="AA33" s="1"/>
  <c r="G33"/>
  <c r="W33" s="1"/>
  <c r="AJ32"/>
  <c r="AH32"/>
  <c r="AG32"/>
  <c r="AF32"/>
  <c r="AD32"/>
  <c r="AC32"/>
  <c r="AB32"/>
  <c r="Z32"/>
  <c r="Y32"/>
  <c r="X32"/>
  <c r="V32"/>
  <c r="U32"/>
  <c r="S32"/>
  <c r="AI32" s="1"/>
  <c r="O32"/>
  <c r="AE32" s="1"/>
  <c r="K32"/>
  <c r="AA32" s="1"/>
  <c r="G32"/>
  <c r="W32" s="1"/>
  <c r="AJ31"/>
  <c r="AH31"/>
  <c r="AG31"/>
  <c r="AF31"/>
  <c r="AD31"/>
  <c r="AC31"/>
  <c r="AB31"/>
  <c r="Z31"/>
  <c r="Y31"/>
  <c r="X31"/>
  <c r="V31"/>
  <c r="U31"/>
  <c r="S31"/>
  <c r="AI31" s="1"/>
  <c r="O31"/>
  <c r="AE31" s="1"/>
  <c r="K31"/>
  <c r="AA31" s="1"/>
  <c r="G31"/>
  <c r="W31" s="1"/>
  <c r="AJ30"/>
  <c r="AH30"/>
  <c r="AG30"/>
  <c r="AF30"/>
  <c r="AD30"/>
  <c r="AC30"/>
  <c r="AB30"/>
  <c r="Z30"/>
  <c r="Y30"/>
  <c r="X30"/>
  <c r="V30"/>
  <c r="U30"/>
  <c r="S30"/>
  <c r="AI30" s="1"/>
  <c r="O30"/>
  <c r="AE30" s="1"/>
  <c r="K30"/>
  <c r="AA30" s="1"/>
  <c r="G30"/>
  <c r="W30" s="1"/>
  <c r="AJ29"/>
  <c r="AH29"/>
  <c r="AG29"/>
  <c r="AF29"/>
  <c r="AD29"/>
  <c r="AC29"/>
  <c r="AB29"/>
  <c r="Z29"/>
  <c r="Y29"/>
  <c r="X29"/>
  <c r="V29"/>
  <c r="U29"/>
  <c r="S29"/>
  <c r="AI29" s="1"/>
  <c r="O29"/>
  <c r="AE29" s="1"/>
  <c r="K29"/>
  <c r="AA29" s="1"/>
  <c r="G29"/>
  <c r="W29" s="1"/>
  <c r="AJ28"/>
  <c r="AH28"/>
  <c r="AG28"/>
  <c r="AF28"/>
  <c r="AD28"/>
  <c r="AC28"/>
  <c r="AB28"/>
  <c r="Z28"/>
  <c r="Y28"/>
  <c r="X28"/>
  <c r="V28"/>
  <c r="U28"/>
  <c r="S28"/>
  <c r="AI28" s="1"/>
  <c r="O28"/>
  <c r="AE28" s="1"/>
  <c r="K28"/>
  <c r="AA28" s="1"/>
  <c r="G28"/>
  <c r="W28" s="1"/>
  <c r="AJ27"/>
  <c r="AH27"/>
  <c r="AG27"/>
  <c r="AF27"/>
  <c r="AD27"/>
  <c r="AC27"/>
  <c r="AB27"/>
  <c r="Z27"/>
  <c r="Y27"/>
  <c r="X27"/>
  <c r="V27"/>
  <c r="U27"/>
  <c r="S27"/>
  <c r="AI27" s="1"/>
  <c r="O27"/>
  <c r="AE27" s="1"/>
  <c r="K27"/>
  <c r="AA27" s="1"/>
  <c r="G27"/>
  <c r="W27" s="1"/>
  <c r="AJ26"/>
  <c r="AH26"/>
  <c r="AG26"/>
  <c r="AF26"/>
  <c r="AD26"/>
  <c r="AC26"/>
  <c r="AB26"/>
  <c r="Z26"/>
  <c r="Y26"/>
  <c r="X26"/>
  <c r="V26"/>
  <c r="U26"/>
  <c r="S26"/>
  <c r="AI26" s="1"/>
  <c r="O26"/>
  <c r="AE26" s="1"/>
  <c r="K26"/>
  <c r="AA26" s="1"/>
  <c r="G26"/>
  <c r="W26" s="1"/>
  <c r="AJ25"/>
  <c r="AH25"/>
  <c r="AG25"/>
  <c r="AF25"/>
  <c r="AD25"/>
  <c r="AC25"/>
  <c r="AB25"/>
  <c r="Z25"/>
  <c r="Y25"/>
  <c r="X25"/>
  <c r="V25"/>
  <c r="U25"/>
  <c r="S25"/>
  <c r="AI25" s="1"/>
  <c r="O25"/>
  <c r="AE25" s="1"/>
  <c r="K25"/>
  <c r="AA25" s="1"/>
  <c r="G25"/>
  <c r="W25" s="1"/>
  <c r="AJ24"/>
  <c r="AH24"/>
  <c r="AG24"/>
  <c r="AF24"/>
  <c r="AD24"/>
  <c r="AC24"/>
  <c r="AB24"/>
  <c r="Z24"/>
  <c r="Y24"/>
  <c r="X24"/>
  <c r="V24"/>
  <c r="U24"/>
  <c r="S24"/>
  <c r="AI24" s="1"/>
  <c r="O24"/>
  <c r="AE24" s="1"/>
  <c r="K24"/>
  <c r="AA24" s="1"/>
  <c r="G24"/>
  <c r="W24" s="1"/>
  <c r="AJ23"/>
  <c r="AH23"/>
  <c r="AG23"/>
  <c r="AF23"/>
  <c r="AD23"/>
  <c r="AC23"/>
  <c r="AB23"/>
  <c r="Z23"/>
  <c r="Y23"/>
  <c r="X23"/>
  <c r="V23"/>
  <c r="U23"/>
  <c r="S23"/>
  <c r="AI23" s="1"/>
  <c r="O23"/>
  <c r="AE23" s="1"/>
  <c r="K23"/>
  <c r="AA23" s="1"/>
  <c r="G23"/>
  <c r="W23" s="1"/>
  <c r="AJ22"/>
  <c r="AH22"/>
  <c r="AG22"/>
  <c r="AF22"/>
  <c r="AD22"/>
  <c r="AC22"/>
  <c r="AB22"/>
  <c r="Z22"/>
  <c r="Y22"/>
  <c r="X22"/>
  <c r="V22"/>
  <c r="U22"/>
  <c r="S22"/>
  <c r="AI22" s="1"/>
  <c r="O22"/>
  <c r="AE22" s="1"/>
  <c r="K22"/>
  <c r="AA22" s="1"/>
  <c r="G22"/>
  <c r="W22" s="1"/>
  <c r="AJ21"/>
  <c r="AH21"/>
  <c r="AG21"/>
  <c r="AF21"/>
  <c r="AD21"/>
  <c r="AC21"/>
  <c r="AB21"/>
  <c r="Z21"/>
  <c r="Y21"/>
  <c r="X21"/>
  <c r="V21"/>
  <c r="U21"/>
  <c r="S21"/>
  <c r="AI21" s="1"/>
  <c r="O21"/>
  <c r="AE21" s="1"/>
  <c r="K21"/>
  <c r="AA21" s="1"/>
  <c r="G21"/>
  <c r="W21" s="1"/>
  <c r="AJ20"/>
  <c r="AH20"/>
  <c r="AG20"/>
  <c r="AF20"/>
  <c r="AD20"/>
  <c r="AC20"/>
  <c r="AB20"/>
  <c r="Z20"/>
  <c r="Y20"/>
  <c r="X20"/>
  <c r="V20"/>
  <c r="U20"/>
  <c r="S20"/>
  <c r="AI20" s="1"/>
  <c r="O20"/>
  <c r="AE20" s="1"/>
  <c r="K20"/>
  <c r="AA20" s="1"/>
  <c r="G20"/>
  <c r="W20" s="1"/>
  <c r="AJ19"/>
  <c r="AH19"/>
  <c r="AG19"/>
  <c r="AF19"/>
  <c r="AD19"/>
  <c r="AC19"/>
  <c r="AB19"/>
  <c r="Z19"/>
  <c r="Y19"/>
  <c r="X19"/>
  <c r="V19"/>
  <c r="U19"/>
  <c r="S19"/>
  <c r="AI19" s="1"/>
  <c r="O19"/>
  <c r="AE19" s="1"/>
  <c r="K19"/>
  <c r="AA19" s="1"/>
  <c r="G19"/>
  <c r="W19" s="1"/>
  <c r="AJ18"/>
  <c r="AH18"/>
  <c r="AG18"/>
  <c r="AF18"/>
  <c r="AD18"/>
  <c r="AC18"/>
  <c r="AB18"/>
  <c r="Z18"/>
  <c r="Y18"/>
  <c r="X18"/>
  <c r="V18"/>
  <c r="U18"/>
  <c r="S18"/>
  <c r="AI18" s="1"/>
  <c r="O18"/>
  <c r="AE18" s="1"/>
  <c r="K18"/>
  <c r="AA18" s="1"/>
  <c r="G18"/>
  <c r="W18" s="1"/>
  <c r="AJ17"/>
  <c r="AH17"/>
  <c r="AG17"/>
  <c r="AF17"/>
  <c r="AD17"/>
  <c r="AC17"/>
  <c r="AB17"/>
  <c r="Z17"/>
  <c r="Y17"/>
  <c r="X17"/>
  <c r="V17"/>
  <c r="U17"/>
  <c r="S17"/>
  <c r="AI17" s="1"/>
  <c r="O17"/>
  <c r="AE17" s="1"/>
  <c r="K17"/>
  <c r="AA17" s="1"/>
  <c r="G17"/>
  <c r="W17" s="1"/>
  <c r="AJ16"/>
  <c r="AH16"/>
  <c r="AG16"/>
  <c r="AF16"/>
  <c r="AD16"/>
  <c r="AC16"/>
  <c r="AB16"/>
  <c r="Z16"/>
  <c r="Y16"/>
  <c r="X16"/>
  <c r="V16"/>
  <c r="U16"/>
  <c r="S16"/>
  <c r="AI16" s="1"/>
  <c r="O16"/>
  <c r="AE16" s="1"/>
  <c r="K16"/>
  <c r="AA16" s="1"/>
  <c r="G16"/>
  <c r="W16" s="1"/>
  <c r="AJ15"/>
  <c r="AH15"/>
  <c r="AG15"/>
  <c r="AF15"/>
  <c r="AD15"/>
  <c r="AC15"/>
  <c r="AB15"/>
  <c r="Z15"/>
  <c r="Y15"/>
  <c r="X15"/>
  <c r="V15"/>
  <c r="U15"/>
  <c r="S15"/>
  <c r="AI15" s="1"/>
  <c r="O15"/>
  <c r="AE15" s="1"/>
  <c r="K15"/>
  <c r="AA15" s="1"/>
  <c r="G15"/>
  <c r="W15" s="1"/>
  <c r="AJ14"/>
  <c r="AH14"/>
  <c r="AG14"/>
  <c r="AF14"/>
  <c r="AD14"/>
  <c r="AC14"/>
  <c r="AB14"/>
  <c r="Z14"/>
  <c r="Y14"/>
  <c r="X14"/>
  <c r="V14"/>
  <c r="U14"/>
  <c r="S14"/>
  <c r="AI14" s="1"/>
  <c r="O14"/>
  <c r="AE14" s="1"/>
  <c r="K14"/>
  <c r="AA14" s="1"/>
  <c r="G14"/>
  <c r="W14" s="1"/>
  <c r="AJ13"/>
  <c r="AH13"/>
  <c r="AG13"/>
  <c r="AF13"/>
  <c r="AD13"/>
  <c r="AC13"/>
  <c r="AB13"/>
  <c r="Z13"/>
  <c r="Y13"/>
  <c r="X13"/>
  <c r="V13"/>
  <c r="U13"/>
  <c r="S13"/>
  <c r="AI13" s="1"/>
  <c r="O13"/>
  <c r="AE13" s="1"/>
  <c r="K13"/>
  <c r="AA13" s="1"/>
  <c r="G13"/>
  <c r="W13" s="1"/>
  <c r="AJ12"/>
  <c r="AH12"/>
  <c r="AG12"/>
  <c r="AF12"/>
  <c r="AD12"/>
  <c r="AC12"/>
  <c r="AB12"/>
  <c r="Z12"/>
  <c r="Y12"/>
  <c r="X12"/>
  <c r="V12"/>
  <c r="U12"/>
  <c r="S12"/>
  <c r="AI12" s="1"/>
  <c r="O12"/>
  <c r="AE12" s="1"/>
  <c r="K12"/>
  <c r="AA12" s="1"/>
  <c r="G12"/>
  <c r="W12" s="1"/>
  <c r="AJ11"/>
  <c r="AH11"/>
  <c r="AG11"/>
  <c r="AF11"/>
  <c r="AD11"/>
  <c r="AC11"/>
  <c r="AB11"/>
  <c r="Z11"/>
  <c r="Y11"/>
  <c r="X11"/>
  <c r="V11"/>
  <c r="U11"/>
  <c r="S11"/>
  <c r="AI11" s="1"/>
  <c r="O11"/>
  <c r="AE11" s="1"/>
  <c r="K11"/>
  <c r="AA11" s="1"/>
  <c r="G11"/>
  <c r="W11" s="1"/>
  <c r="AJ10"/>
  <c r="AH10"/>
  <c r="AG10"/>
  <c r="AF10"/>
  <c r="AD10"/>
  <c r="AC10"/>
  <c r="AB10"/>
  <c r="Z10"/>
  <c r="Y10"/>
  <c r="X10"/>
  <c r="V10"/>
  <c r="U10"/>
  <c r="S10"/>
  <c r="AI10" s="1"/>
  <c r="O10"/>
  <c r="AE10" s="1"/>
  <c r="K10"/>
  <c r="AA10" s="1"/>
  <c r="G10"/>
  <c r="W10" s="1"/>
  <c r="AJ9"/>
  <c r="AH9"/>
  <c r="AG9"/>
  <c r="AF9"/>
  <c r="AD9"/>
  <c r="AC9"/>
  <c r="AB9"/>
  <c r="Z9"/>
  <c r="Y9"/>
  <c r="X9"/>
  <c r="V9"/>
  <c r="U9"/>
  <c r="S9"/>
  <c r="AI9" s="1"/>
  <c r="O9"/>
  <c r="AE9" s="1"/>
  <c r="K9"/>
  <c r="AA9" s="1"/>
  <c r="G9"/>
  <c r="W9" s="1"/>
  <c r="AJ8"/>
  <c r="AH8"/>
  <c r="AG8"/>
  <c r="AF8"/>
  <c r="AD8"/>
  <c r="AC8"/>
  <c r="AB8"/>
  <c r="Z8"/>
  <c r="Y8"/>
  <c r="X8"/>
  <c r="V8"/>
  <c r="U8"/>
  <c r="S8"/>
  <c r="AI8" s="1"/>
  <c r="O8"/>
  <c r="AE8" s="1"/>
  <c r="K8"/>
  <c r="AA8" s="1"/>
  <c r="G8"/>
  <c r="W8" s="1"/>
  <c r="AJ7"/>
  <c r="AH7"/>
  <c r="AG7"/>
  <c r="AF7"/>
  <c r="AD7"/>
  <c r="AC7"/>
  <c r="AB7"/>
  <c r="Z7"/>
  <c r="Y7"/>
  <c r="X7"/>
  <c r="V7"/>
  <c r="U7"/>
  <c r="S7"/>
  <c r="AI7" s="1"/>
  <c r="O7"/>
  <c r="AE7" s="1"/>
  <c r="K7"/>
  <c r="AA7" s="1"/>
  <c r="G7"/>
  <c r="W7" s="1"/>
  <c r="AJ6"/>
  <c r="AH6"/>
  <c r="AG6"/>
  <c r="AF6"/>
  <c r="AD6"/>
  <c r="AC6"/>
  <c r="AB6"/>
  <c r="Z6"/>
  <c r="Y6"/>
  <c r="X6"/>
  <c r="V6"/>
  <c r="U6"/>
  <c r="S6"/>
  <c r="AI6" s="1"/>
  <c r="O6"/>
  <c r="AE6" s="1"/>
  <c r="K6"/>
  <c r="AA6" s="1"/>
  <c r="G6"/>
  <c r="W6" s="1"/>
  <c r="AJ5"/>
  <c r="AH5"/>
  <c r="AG5"/>
  <c r="AF5"/>
  <c r="AD5"/>
  <c r="AC5"/>
  <c r="AB5"/>
  <c r="Z5"/>
  <c r="Y5"/>
  <c r="X5"/>
  <c r="V5"/>
  <c r="U5"/>
  <c r="S5"/>
  <c r="AI5" s="1"/>
  <c r="O5"/>
  <c r="AE5" s="1"/>
  <c r="K5"/>
  <c r="AA5" s="1"/>
  <c r="G5"/>
  <c r="W5" s="1"/>
  <c r="AJ4"/>
  <c r="AH4"/>
  <c r="AG4"/>
  <c r="AF4"/>
  <c r="AD4"/>
  <c r="AC4"/>
  <c r="AB4"/>
  <c r="Z4"/>
  <c r="Y4"/>
  <c r="X4"/>
  <c r="V4"/>
  <c r="U4"/>
  <c r="S4"/>
  <c r="AI4" s="1"/>
  <c r="O4"/>
  <c r="AE4" s="1"/>
  <c r="K4"/>
  <c r="AA4" s="1"/>
  <c r="G4"/>
  <c r="W4" s="1"/>
  <c r="AJ3"/>
  <c r="AH3"/>
  <c r="AG3"/>
  <c r="AF3"/>
  <c r="AD3"/>
  <c r="AC3"/>
  <c r="AB3"/>
  <c r="Z3"/>
  <c r="Y3"/>
  <c r="X3"/>
  <c r="V3"/>
  <c r="U3"/>
  <c r="S3"/>
  <c r="AI3" s="1"/>
  <c r="O3"/>
  <c r="AE3" s="1"/>
  <c r="K3"/>
  <c r="AA3" s="1"/>
  <c r="G3"/>
  <c r="W3" s="1"/>
  <c r="AP26" l="1"/>
  <c r="AP46"/>
  <c r="AP88"/>
  <c r="AL13"/>
  <c r="AL15"/>
  <c r="AL49"/>
  <c r="AL50"/>
  <c r="AS54"/>
  <c r="AS56"/>
  <c r="AS58"/>
  <c r="AS60"/>
  <c r="AS61"/>
  <c r="AS62"/>
  <c r="AS63"/>
  <c r="AS64"/>
  <c r="AS65"/>
  <c r="AS66"/>
  <c r="AL67"/>
  <c r="AL68"/>
  <c r="AL69"/>
  <c r="AL70"/>
  <c r="AL71"/>
  <c r="AL72"/>
  <c r="AL73"/>
  <c r="AL74"/>
  <c r="AL75"/>
  <c r="AL76"/>
  <c r="AL77"/>
  <c r="AL78"/>
  <c r="AL79"/>
  <c r="AL80"/>
  <c r="AL81"/>
  <c r="AS82"/>
  <c r="AS83"/>
  <c r="AS84"/>
  <c r="AS85"/>
  <c r="AS86"/>
  <c r="AS87"/>
  <c r="AS88"/>
  <c r="AL90"/>
  <c r="AL91"/>
  <c r="AL92"/>
  <c r="AL93"/>
  <c r="AL94"/>
  <c r="AL95"/>
  <c r="AL96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U52"/>
  <c r="AR52"/>
  <c r="AU55"/>
  <c r="AU57"/>
  <c r="AU59"/>
  <c r="AU61"/>
  <c r="AU63"/>
  <c r="AU65"/>
  <c r="AO15"/>
  <c r="AO16"/>
  <c r="AO17"/>
  <c r="AO18"/>
  <c r="AO19"/>
  <c r="AO20"/>
  <c r="AO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51"/>
  <c r="AO55"/>
  <c r="AO57"/>
  <c r="AV58"/>
  <c r="AO59"/>
  <c r="AO60"/>
  <c r="AO61"/>
  <c r="AO62"/>
  <c r="AO63"/>
  <c r="AO64"/>
  <c r="AV66"/>
  <c r="AV67"/>
  <c r="AV68"/>
  <c r="AV69"/>
  <c r="AV70"/>
  <c r="AV71"/>
  <c r="AV72"/>
  <c r="AV73"/>
  <c r="AV75"/>
  <c r="AV76"/>
  <c r="AV77"/>
  <c r="AV78"/>
  <c r="AV79"/>
  <c r="AS3"/>
  <c r="AL4"/>
  <c r="AL5"/>
  <c r="AL9"/>
  <c r="AL12"/>
  <c r="AL14"/>
  <c r="AL6"/>
  <c r="AS7"/>
  <c r="AS8"/>
  <c r="AS10"/>
  <c r="AS11"/>
  <c r="AL16"/>
  <c r="AL17"/>
  <c r="AL18"/>
  <c r="AL19"/>
  <c r="AV54"/>
  <c r="AK3"/>
  <c r="AW3"/>
  <c r="AK4"/>
  <c r="AW4"/>
  <c r="AK5"/>
  <c r="AP5"/>
  <c r="AK6"/>
  <c r="AK7"/>
  <c r="AW7"/>
  <c r="AK9"/>
  <c r="AW9"/>
  <c r="AK11"/>
  <c r="AP11"/>
  <c r="AK13"/>
  <c r="AP13"/>
  <c r="AK15"/>
  <c r="AP15"/>
  <c r="AK17"/>
  <c r="AP17"/>
  <c r="AK19"/>
  <c r="AP19"/>
  <c r="AK21"/>
  <c r="AW21"/>
  <c r="AR22"/>
  <c r="AR23"/>
  <c r="AR50"/>
  <c r="AP50"/>
  <c r="AR51"/>
  <c r="AW51"/>
  <c r="AO3"/>
  <c r="AO4"/>
  <c r="AO5"/>
  <c r="AO6"/>
  <c r="AO7"/>
  <c r="AO8"/>
  <c r="AO9"/>
  <c r="AO10"/>
  <c r="AO11"/>
  <c r="AO12"/>
  <c r="AO13"/>
  <c r="AO14"/>
  <c r="AV47"/>
  <c r="AV48"/>
  <c r="AO52"/>
  <c r="AO65"/>
  <c r="AV80"/>
  <c r="AO84"/>
  <c r="AO85"/>
  <c r="AO86"/>
  <c r="AO87"/>
  <c r="AO88"/>
  <c r="AV92"/>
  <c r="AV93"/>
  <c r="AV94"/>
  <c r="AV95"/>
  <c r="AV96"/>
  <c r="AP23"/>
  <c r="AR24"/>
  <c r="AP24"/>
  <c r="AR25"/>
  <c r="AP25"/>
  <c r="AR26"/>
  <c r="AV56"/>
  <c r="AU4"/>
  <c r="AU5"/>
  <c r="AU6"/>
  <c r="AU8"/>
  <c r="AN10"/>
  <c r="AN12"/>
  <c r="AN14"/>
  <c r="AN16"/>
  <c r="AN18"/>
  <c r="AN20"/>
  <c r="AN41"/>
  <c r="AN42"/>
  <c r="AN43"/>
  <c r="AN44"/>
  <c r="AN45"/>
  <c r="AN46"/>
  <c r="AN47"/>
  <c r="AN48"/>
  <c r="AN49"/>
  <c r="AL52"/>
  <c r="AM53"/>
  <c r="AK53"/>
  <c r="AW53"/>
  <c r="AN53"/>
  <c r="AK54"/>
  <c r="AW54"/>
  <c r="AK56"/>
  <c r="AW56"/>
  <c r="AK58"/>
  <c r="AW58"/>
  <c r="AK60"/>
  <c r="AW60"/>
  <c r="AK62"/>
  <c r="AW62"/>
  <c r="AK64"/>
  <c r="AW64"/>
  <c r="AR66"/>
  <c r="AR67"/>
  <c r="AP67"/>
  <c r="AR68"/>
  <c r="AP68"/>
  <c r="AR69"/>
  <c r="AP69"/>
  <c r="AR70"/>
  <c r="AP70"/>
  <c r="AR71"/>
  <c r="AP71"/>
  <c r="AR72"/>
  <c r="AP72"/>
  <c r="AR73"/>
  <c r="AP73"/>
  <c r="AR74"/>
  <c r="AP74"/>
  <c r="AR75"/>
  <c r="AP75"/>
  <c r="AR76"/>
  <c r="AP76"/>
  <c r="AR77"/>
  <c r="AP77"/>
  <c r="AR78"/>
  <c r="AP78"/>
  <c r="AR79"/>
  <c r="AP79"/>
  <c r="AR80"/>
  <c r="AP80"/>
  <c r="AR81"/>
  <c r="AW81"/>
  <c r="AK82"/>
  <c r="AW82"/>
  <c r="AK83"/>
  <c r="AW83"/>
  <c r="AK84"/>
  <c r="AW84"/>
  <c r="AK85"/>
  <c r="AW85"/>
  <c r="AK86"/>
  <c r="AW86"/>
  <c r="AK87"/>
  <c r="AW87"/>
  <c r="AK88"/>
  <c r="AW88"/>
  <c r="AR90"/>
  <c r="AP90"/>
  <c r="AR91"/>
  <c r="AP91"/>
  <c r="AR92"/>
  <c r="AP92"/>
  <c r="AR93"/>
  <c r="AP93"/>
  <c r="AR94"/>
  <c r="AP94"/>
  <c r="AR95"/>
  <c r="AP95"/>
  <c r="AR96"/>
  <c r="AP96"/>
  <c r="AN3"/>
  <c r="AL20"/>
  <c r="AQ21"/>
  <c r="AS21"/>
  <c r="AL23"/>
  <c r="AL24"/>
  <c r="AL25"/>
  <c r="AL26"/>
  <c r="AL27"/>
  <c r="AL28"/>
  <c r="AL29"/>
  <c r="AL30"/>
  <c r="AL31"/>
  <c r="AL32"/>
  <c r="AQ51"/>
  <c r="AV52"/>
  <c r="AO53"/>
  <c r="AV81"/>
  <c r="AO82"/>
  <c r="AO83"/>
  <c r="AV90"/>
  <c r="AV91"/>
  <c r="AR3"/>
  <c r="AR5"/>
  <c r="AR7"/>
  <c r="AR9"/>
  <c r="AR11"/>
  <c r="AR13"/>
  <c r="AR15"/>
  <c r="AR17"/>
  <c r="AR19"/>
  <c r="AR27"/>
  <c r="AP27"/>
  <c r="AR28"/>
  <c r="AP28"/>
  <c r="AR29"/>
  <c r="AP29"/>
  <c r="AR30"/>
  <c r="AP30"/>
  <c r="AR31"/>
  <c r="AP31"/>
  <c r="AR32"/>
  <c r="AP32"/>
  <c r="AR33"/>
  <c r="AP33"/>
  <c r="AR34"/>
  <c r="AP34"/>
  <c r="AR35"/>
  <c r="AP35"/>
  <c r="AR36"/>
  <c r="AP36"/>
  <c r="AR37"/>
  <c r="AP37"/>
  <c r="AR38"/>
  <c r="AP38"/>
  <c r="AR39"/>
  <c r="AP39"/>
  <c r="AR40"/>
  <c r="AP40"/>
  <c r="AR41"/>
  <c r="AP41"/>
  <c r="AR42"/>
  <c r="AP42"/>
  <c r="AR43"/>
  <c r="AP43"/>
  <c r="AR44"/>
  <c r="AP44"/>
  <c r="AR45"/>
  <c r="AP45"/>
  <c r="AR46"/>
  <c r="AR47"/>
  <c r="AP47"/>
  <c r="AR48"/>
  <c r="AP48"/>
  <c r="AR49"/>
  <c r="AP49"/>
  <c r="AV50"/>
  <c r="AU51"/>
  <c r="AM52"/>
  <c r="AK52"/>
  <c r="AW52"/>
  <c r="AQ53"/>
  <c r="AS53"/>
  <c r="AR53"/>
  <c r="AU54"/>
  <c r="AK55"/>
  <c r="AW55"/>
  <c r="AR55"/>
  <c r="AU56"/>
  <c r="AK57"/>
  <c r="AW57"/>
  <c r="AR57"/>
  <c r="AU58"/>
  <c r="AK59"/>
  <c r="AW59"/>
  <c r="AR59"/>
  <c r="AU60"/>
  <c r="AK61"/>
  <c r="AW61"/>
  <c r="AR61"/>
  <c r="AU62"/>
  <c r="AK63"/>
  <c r="AW63"/>
  <c r="AR63"/>
  <c r="AU64"/>
  <c r="AK65"/>
  <c r="AW65"/>
  <c r="AR65"/>
  <c r="AU66"/>
  <c r="AN67"/>
  <c r="AN68"/>
  <c r="AN69"/>
  <c r="AN70"/>
  <c r="AN71"/>
  <c r="AN72"/>
  <c r="AN73"/>
  <c r="AN74"/>
  <c r="AN75"/>
  <c r="AN76"/>
  <c r="AN77"/>
  <c r="AN78"/>
  <c r="AN79"/>
  <c r="AN80"/>
  <c r="AU81"/>
  <c r="AU82"/>
  <c r="AU83"/>
  <c r="AU84"/>
  <c r="AU85"/>
  <c r="AU86"/>
  <c r="AU87"/>
  <c r="AU88"/>
  <c r="AN90"/>
  <c r="AN91"/>
  <c r="AN92"/>
  <c r="AN93"/>
  <c r="AN94"/>
  <c r="AN95"/>
  <c r="AN96"/>
  <c r="AV4"/>
  <c r="AV6"/>
  <c r="AV8"/>
  <c r="AV10"/>
  <c r="AV12"/>
  <c r="AV14"/>
  <c r="AV16"/>
  <c r="AV18"/>
  <c r="AV20"/>
  <c r="AV49"/>
  <c r="AN50"/>
  <c r="AS51"/>
  <c r="AV60"/>
  <c r="AV62"/>
  <c r="AV64"/>
  <c r="AR4"/>
  <c r="AW6"/>
  <c r="AR6"/>
  <c r="AU7"/>
  <c r="AK8"/>
  <c r="AW8"/>
  <c r="AR8"/>
  <c r="AU9"/>
  <c r="AK10"/>
  <c r="AP10"/>
  <c r="AR10"/>
  <c r="AN11"/>
  <c r="AK12"/>
  <c r="AP12"/>
  <c r="AR12"/>
  <c r="AN13"/>
  <c r="AK14"/>
  <c r="AP14"/>
  <c r="AR14"/>
  <c r="AN15"/>
  <c r="AK16"/>
  <c r="AP16"/>
  <c r="AR16"/>
  <c r="AN17"/>
  <c r="AK18"/>
  <c r="AP18"/>
  <c r="AR18"/>
  <c r="AN19"/>
  <c r="AK20"/>
  <c r="AP20"/>
  <c r="AR20"/>
  <c r="AU21"/>
  <c r="AN23"/>
  <c r="AR54"/>
  <c r="AR56"/>
  <c r="AR58"/>
  <c r="AR60"/>
  <c r="AR62"/>
  <c r="AR64"/>
  <c r="AV3"/>
  <c r="AV5"/>
  <c r="AV7"/>
  <c r="AV9"/>
  <c r="AV11"/>
  <c r="AV13"/>
  <c r="AV15"/>
  <c r="AV17"/>
  <c r="AV19"/>
  <c r="AL33"/>
  <c r="AL34"/>
  <c r="AL35"/>
  <c r="AL36"/>
  <c r="AL37"/>
  <c r="AL38"/>
  <c r="AL39"/>
  <c r="AL40"/>
  <c r="AL41"/>
  <c r="AL42"/>
  <c r="AL43"/>
  <c r="AL44"/>
  <c r="AL45"/>
  <c r="AL46"/>
  <c r="AL47"/>
  <c r="AL48"/>
  <c r="AQ52"/>
  <c r="AS52"/>
  <c r="AU53"/>
  <c r="AV53"/>
  <c r="AO54"/>
  <c r="AS55"/>
  <c r="AV55"/>
  <c r="AO56"/>
  <c r="AS57"/>
  <c r="AV57"/>
  <c r="AO58"/>
  <c r="AS59"/>
  <c r="AV59"/>
  <c r="AV61"/>
  <c r="AV63"/>
  <c r="AV65"/>
  <c r="AV74"/>
  <c r="AM3"/>
  <c r="AT3"/>
  <c r="AT4"/>
  <c r="AM4"/>
  <c r="AM5"/>
  <c r="AT5"/>
  <c r="AT6"/>
  <c r="AM6"/>
  <c r="AT7"/>
  <c r="AM7"/>
  <c r="AT8"/>
  <c r="AM8"/>
  <c r="AT9"/>
  <c r="AM9"/>
  <c r="AM10"/>
  <c r="AT10"/>
  <c r="AT11"/>
  <c r="AM11"/>
  <c r="AT12"/>
  <c r="AM12"/>
  <c r="AT13"/>
  <c r="AM13"/>
  <c r="AT14"/>
  <c r="AM14"/>
  <c r="AT15"/>
  <c r="AM15"/>
  <c r="AT16"/>
  <c r="AM16"/>
  <c r="AT17"/>
  <c r="AM17"/>
  <c r="AT18"/>
  <c r="AM18"/>
  <c r="AT19"/>
  <c r="AM19"/>
  <c r="AT20"/>
  <c r="AM20"/>
  <c r="AM21"/>
  <c r="AT21"/>
  <c r="AX3"/>
  <c r="AQ3"/>
  <c r="AQ4"/>
  <c r="AX4"/>
  <c r="AQ5"/>
  <c r="AX5"/>
  <c r="AX6"/>
  <c r="AQ6"/>
  <c r="AX7"/>
  <c r="AQ7"/>
  <c r="AX8"/>
  <c r="AQ8"/>
  <c r="AQ9"/>
  <c r="AX9"/>
  <c r="AQ10"/>
  <c r="AX10"/>
  <c r="AX11"/>
  <c r="AQ11"/>
  <c r="AX12"/>
  <c r="AQ12"/>
  <c r="AX13"/>
  <c r="AQ13"/>
  <c r="AX14"/>
  <c r="AQ14"/>
  <c r="AX15"/>
  <c r="AQ15"/>
  <c r="AX16"/>
  <c r="AQ16"/>
  <c r="AX17"/>
  <c r="AQ17"/>
  <c r="AX18"/>
  <c r="AQ18"/>
  <c r="AX19"/>
  <c r="AQ19"/>
  <c r="AX20"/>
  <c r="AQ20"/>
  <c r="AL3"/>
  <c r="AP3"/>
  <c r="AN4"/>
  <c r="AP4"/>
  <c r="AN5"/>
  <c r="AN6"/>
  <c r="AP6"/>
  <c r="AL7"/>
  <c r="AN7"/>
  <c r="AP7"/>
  <c r="AL8"/>
  <c r="AN8"/>
  <c r="AP8"/>
  <c r="AN9"/>
  <c r="AP9"/>
  <c r="AL10"/>
  <c r="AL11"/>
  <c r="AU3"/>
  <c r="AS4"/>
  <c r="AS5"/>
  <c r="AW5"/>
  <c r="AS6"/>
  <c r="AS9"/>
  <c r="AU10"/>
  <c r="AW10"/>
  <c r="AU11"/>
  <c r="AW11"/>
  <c r="AS12"/>
  <c r="AU12"/>
  <c r="AW12"/>
  <c r="AS13"/>
  <c r="AU13"/>
  <c r="AW13"/>
  <c r="AS14"/>
  <c r="AU14"/>
  <c r="AW14"/>
  <c r="AS15"/>
  <c r="AU15"/>
  <c r="AW15"/>
  <c r="AS16"/>
  <c r="AU16"/>
  <c r="AW16"/>
  <c r="AS17"/>
  <c r="AU17"/>
  <c r="AW17"/>
  <c r="AS18"/>
  <c r="AU18"/>
  <c r="AW18"/>
  <c r="AS19"/>
  <c r="AU19"/>
  <c r="AW19"/>
  <c r="AS20"/>
  <c r="AU20"/>
  <c r="AW20"/>
  <c r="AN21"/>
  <c r="AR21"/>
  <c r="AV21"/>
  <c r="AT22"/>
  <c r="AM22"/>
  <c r="AN22"/>
  <c r="AU22"/>
  <c r="AP22"/>
  <c r="AW22"/>
  <c r="AT23"/>
  <c r="AM23"/>
  <c r="AT24"/>
  <c r="AM24"/>
  <c r="AT25"/>
  <c r="AM25"/>
  <c r="AT26"/>
  <c r="AM26"/>
  <c r="AT27"/>
  <c r="AM27"/>
  <c r="AT28"/>
  <c r="AM28"/>
  <c r="AT29"/>
  <c r="AM29"/>
  <c r="AT30"/>
  <c r="AM30"/>
  <c r="AT31"/>
  <c r="AM31"/>
  <c r="AT32"/>
  <c r="AM32"/>
  <c r="AT33"/>
  <c r="AM33"/>
  <c r="AT34"/>
  <c r="AM34"/>
  <c r="AT35"/>
  <c r="AM35"/>
  <c r="AT36"/>
  <c r="AM36"/>
  <c r="AT37"/>
  <c r="AM37"/>
  <c r="AT38"/>
  <c r="AM38"/>
  <c r="AT39"/>
  <c r="AM39"/>
  <c r="AT40"/>
  <c r="AM40"/>
  <c r="AT41"/>
  <c r="AM41"/>
  <c r="AT42"/>
  <c r="AM42"/>
  <c r="AT43"/>
  <c r="AM43"/>
  <c r="AT44"/>
  <c r="AM44"/>
  <c r="AT45"/>
  <c r="AM45"/>
  <c r="AT46"/>
  <c r="AM46"/>
  <c r="AT47"/>
  <c r="AM47"/>
  <c r="AT48"/>
  <c r="AM48"/>
  <c r="AT49"/>
  <c r="AM49"/>
  <c r="AX50"/>
  <c r="AT51"/>
  <c r="AM51"/>
  <c r="AL21"/>
  <c r="AP21"/>
  <c r="AX21"/>
  <c r="AX22"/>
  <c r="AQ22"/>
  <c r="AL22"/>
  <c r="AS22"/>
  <c r="AX23"/>
  <c r="AQ23"/>
  <c r="AX24"/>
  <c r="AQ24"/>
  <c r="AX25"/>
  <c r="AQ25"/>
  <c r="AX26"/>
  <c r="AQ26"/>
  <c r="AX27"/>
  <c r="AQ27"/>
  <c r="AX28"/>
  <c r="AQ28"/>
  <c r="AX29"/>
  <c r="AQ29"/>
  <c r="AX30"/>
  <c r="AQ30"/>
  <c r="AX31"/>
  <c r="AQ31"/>
  <c r="AX32"/>
  <c r="AQ32"/>
  <c r="AX33"/>
  <c r="AQ33"/>
  <c r="AX34"/>
  <c r="AQ34"/>
  <c r="AX35"/>
  <c r="AQ35"/>
  <c r="AX36"/>
  <c r="AQ36"/>
  <c r="AX37"/>
  <c r="AQ37"/>
  <c r="AX38"/>
  <c r="AQ38"/>
  <c r="AX39"/>
  <c r="AQ39"/>
  <c r="AX40"/>
  <c r="AQ40"/>
  <c r="AX41"/>
  <c r="AQ41"/>
  <c r="AX42"/>
  <c r="AQ42"/>
  <c r="AX43"/>
  <c r="AQ43"/>
  <c r="AX44"/>
  <c r="AQ44"/>
  <c r="AX45"/>
  <c r="AQ45"/>
  <c r="AX46"/>
  <c r="AQ46"/>
  <c r="AX47"/>
  <c r="AQ47"/>
  <c r="AX48"/>
  <c r="AQ48"/>
  <c r="AX49"/>
  <c r="AT50"/>
  <c r="AM50"/>
  <c r="AK22"/>
  <c r="AO22"/>
  <c r="AK23"/>
  <c r="AO23"/>
  <c r="AS23"/>
  <c r="AU23"/>
  <c r="AW23"/>
  <c r="AK24"/>
  <c r="AO24"/>
  <c r="AS24"/>
  <c r="AU24"/>
  <c r="AW24"/>
  <c r="AK25"/>
  <c r="AO25"/>
  <c r="AS25"/>
  <c r="AU25"/>
  <c r="AW25"/>
  <c r="AK26"/>
  <c r="AO26"/>
  <c r="AS26"/>
  <c r="AU26"/>
  <c r="AW26"/>
  <c r="AK27"/>
  <c r="AO27"/>
  <c r="AS27"/>
  <c r="AU27"/>
  <c r="AW27"/>
  <c r="AK28"/>
  <c r="AO28"/>
  <c r="AS28"/>
  <c r="AU28"/>
  <c r="AW28"/>
  <c r="AK29"/>
  <c r="AO29"/>
  <c r="AS29"/>
  <c r="AU29"/>
  <c r="AW29"/>
  <c r="AK30"/>
  <c r="AO30"/>
  <c r="AS30"/>
  <c r="AU30"/>
  <c r="AW30"/>
  <c r="AK31"/>
  <c r="AO31"/>
  <c r="AS31"/>
  <c r="AU31"/>
  <c r="AW31"/>
  <c r="AK32"/>
  <c r="AO32"/>
  <c r="AS32"/>
  <c r="AU32"/>
  <c r="AW32"/>
  <c r="AK33"/>
  <c r="AO33"/>
  <c r="AS33"/>
  <c r="AU33"/>
  <c r="AW33"/>
  <c r="AK34"/>
  <c r="AO34"/>
  <c r="AS34"/>
  <c r="AU34"/>
  <c r="AW34"/>
  <c r="AK35"/>
  <c r="AO35"/>
  <c r="AS35"/>
  <c r="AU35"/>
  <c r="AW35"/>
  <c r="AK36"/>
  <c r="AO36"/>
  <c r="AS36"/>
  <c r="AU36"/>
  <c r="AW36"/>
  <c r="AK37"/>
  <c r="AO37"/>
  <c r="AS37"/>
  <c r="AU37"/>
  <c r="AW37"/>
  <c r="AK38"/>
  <c r="AO38"/>
  <c r="AS38"/>
  <c r="AU38"/>
  <c r="AW38"/>
  <c r="AK39"/>
  <c r="AO39"/>
  <c r="AS39"/>
  <c r="AU39"/>
  <c r="AW39"/>
  <c r="AK40"/>
  <c r="AO40"/>
  <c r="AS40"/>
  <c r="AU40"/>
  <c r="AW40"/>
  <c r="AK41"/>
  <c r="AO41"/>
  <c r="AS41"/>
  <c r="AU41"/>
  <c r="AW41"/>
  <c r="AK42"/>
  <c r="AO42"/>
  <c r="AS42"/>
  <c r="AU42"/>
  <c r="AW42"/>
  <c r="AK43"/>
  <c r="AO43"/>
  <c r="AS43"/>
  <c r="AU43"/>
  <c r="AW43"/>
  <c r="AK44"/>
  <c r="AO44"/>
  <c r="AS44"/>
  <c r="AU44"/>
  <c r="AW44"/>
  <c r="AK45"/>
  <c r="AO45"/>
  <c r="AS45"/>
  <c r="AU45"/>
  <c r="AW45"/>
  <c r="AK46"/>
  <c r="AO46"/>
  <c r="AS46"/>
  <c r="AU46"/>
  <c r="AW46"/>
  <c r="AK47"/>
  <c r="AO47"/>
  <c r="AS47"/>
  <c r="AU47"/>
  <c r="AW47"/>
  <c r="AK48"/>
  <c r="AO48"/>
  <c r="AS48"/>
  <c r="AU48"/>
  <c r="AW48"/>
  <c r="AK49"/>
  <c r="AO49"/>
  <c r="AQ49"/>
  <c r="AS49"/>
  <c r="AU49"/>
  <c r="AW49"/>
  <c r="AK50"/>
  <c r="AO50"/>
  <c r="AQ50"/>
  <c r="AS50"/>
  <c r="AU50"/>
  <c r="AW50"/>
  <c r="AK51"/>
  <c r="AO51"/>
  <c r="AP52"/>
  <c r="AT52"/>
  <c r="AX52"/>
  <c r="AM54"/>
  <c r="AT54"/>
  <c r="AM55"/>
  <c r="AT55"/>
  <c r="AM56"/>
  <c r="AT56"/>
  <c r="AM57"/>
  <c r="AT57"/>
  <c r="AM58"/>
  <c r="AT58"/>
  <c r="AM59"/>
  <c r="AT59"/>
  <c r="AM60"/>
  <c r="AT60"/>
  <c r="AM61"/>
  <c r="AT61"/>
  <c r="AM62"/>
  <c r="AT62"/>
  <c r="AM63"/>
  <c r="AT63"/>
  <c r="AM64"/>
  <c r="AT64"/>
  <c r="AM65"/>
  <c r="AT65"/>
  <c r="AT66"/>
  <c r="AM66"/>
  <c r="AL51"/>
  <c r="AN51"/>
  <c r="AP51"/>
  <c r="AX51"/>
  <c r="AN52"/>
  <c r="AL53"/>
  <c r="AP53"/>
  <c r="AT53"/>
  <c r="AX53"/>
  <c r="AQ54"/>
  <c r="AX54"/>
  <c r="AQ55"/>
  <c r="AX55"/>
  <c r="AQ56"/>
  <c r="AX56"/>
  <c r="AQ57"/>
  <c r="AX57"/>
  <c r="AQ58"/>
  <c r="AX58"/>
  <c r="AQ59"/>
  <c r="AX59"/>
  <c r="AQ60"/>
  <c r="AX60"/>
  <c r="AQ61"/>
  <c r="AX61"/>
  <c r="AQ62"/>
  <c r="AX62"/>
  <c r="AQ63"/>
  <c r="AX63"/>
  <c r="AQ64"/>
  <c r="AX64"/>
  <c r="AQ65"/>
  <c r="AX65"/>
  <c r="AX66"/>
  <c r="AQ66"/>
  <c r="AL54"/>
  <c r="AN54"/>
  <c r="AP54"/>
  <c r="AL55"/>
  <c r="AN55"/>
  <c r="AP55"/>
  <c r="AL56"/>
  <c r="AN56"/>
  <c r="AP56"/>
  <c r="AL57"/>
  <c r="AN57"/>
  <c r="AP57"/>
  <c r="AL58"/>
  <c r="AN58"/>
  <c r="AP58"/>
  <c r="AL59"/>
  <c r="AN59"/>
  <c r="AP59"/>
  <c r="AL60"/>
  <c r="AN60"/>
  <c r="AP60"/>
  <c r="AL61"/>
  <c r="AN61"/>
  <c r="AP61"/>
  <c r="AL62"/>
  <c r="AN62"/>
  <c r="AP62"/>
  <c r="AL63"/>
  <c r="AN63"/>
  <c r="AP63"/>
  <c r="AL64"/>
  <c r="AN64"/>
  <c r="AP64"/>
  <c r="AL65"/>
  <c r="AN65"/>
  <c r="AP65"/>
  <c r="AP66"/>
  <c r="AW66"/>
  <c r="AL66"/>
  <c r="AN66"/>
  <c r="AT67"/>
  <c r="AM67"/>
  <c r="AT68"/>
  <c r="AM68"/>
  <c r="AT69"/>
  <c r="AM69"/>
  <c r="AT70"/>
  <c r="AM70"/>
  <c r="AT71"/>
  <c r="AM71"/>
  <c r="AT72"/>
  <c r="AM72"/>
  <c r="AT73"/>
  <c r="AM73"/>
  <c r="AT74"/>
  <c r="AM74"/>
  <c r="AT75"/>
  <c r="AM75"/>
  <c r="AT76"/>
  <c r="AM76"/>
  <c r="AT77"/>
  <c r="AM77"/>
  <c r="AT78"/>
  <c r="AM78"/>
  <c r="AT79"/>
  <c r="AM79"/>
  <c r="AT80"/>
  <c r="AM80"/>
  <c r="AT81"/>
  <c r="AM81"/>
  <c r="AK66"/>
  <c r="AO66"/>
  <c r="AX67"/>
  <c r="AQ67"/>
  <c r="AX68"/>
  <c r="AQ68"/>
  <c r="AX69"/>
  <c r="AQ69"/>
  <c r="AX70"/>
  <c r="AQ70"/>
  <c r="AX71"/>
  <c r="AQ71"/>
  <c r="AX72"/>
  <c r="AQ72"/>
  <c r="AX73"/>
  <c r="AQ73"/>
  <c r="AX74"/>
  <c r="AQ74"/>
  <c r="AX75"/>
  <c r="AQ75"/>
  <c r="AX76"/>
  <c r="AQ76"/>
  <c r="AX77"/>
  <c r="AQ77"/>
  <c r="AX78"/>
  <c r="AQ78"/>
  <c r="AX79"/>
  <c r="AQ79"/>
  <c r="AX80"/>
  <c r="AQ80"/>
  <c r="AX81"/>
  <c r="AQ81"/>
  <c r="AK67"/>
  <c r="AO67"/>
  <c r="AS67"/>
  <c r="AU67"/>
  <c r="AW67"/>
  <c r="AK68"/>
  <c r="AO68"/>
  <c r="AS68"/>
  <c r="AU68"/>
  <c r="AW68"/>
  <c r="AK69"/>
  <c r="AO69"/>
  <c r="AS69"/>
  <c r="AU69"/>
  <c r="AW69"/>
  <c r="AK70"/>
  <c r="AO70"/>
  <c r="AS70"/>
  <c r="AU70"/>
  <c r="AW70"/>
  <c r="AK71"/>
  <c r="AO71"/>
  <c r="AS71"/>
  <c r="AU71"/>
  <c r="AW71"/>
  <c r="AK72"/>
  <c r="AO72"/>
  <c r="AS72"/>
  <c r="AU72"/>
  <c r="AW72"/>
  <c r="AK73"/>
  <c r="AO73"/>
  <c r="AS73"/>
  <c r="AU73"/>
  <c r="AW73"/>
  <c r="AK74"/>
  <c r="AO74"/>
  <c r="AS74"/>
  <c r="AU74"/>
  <c r="AW74"/>
  <c r="AK75"/>
  <c r="AO75"/>
  <c r="AS75"/>
  <c r="AU75"/>
  <c r="AW75"/>
  <c r="AK76"/>
  <c r="AO76"/>
  <c r="AS76"/>
  <c r="AU76"/>
  <c r="AW76"/>
  <c r="AK77"/>
  <c r="AO77"/>
  <c r="AS77"/>
  <c r="AU77"/>
  <c r="AW77"/>
  <c r="AK78"/>
  <c r="AO78"/>
  <c r="AS78"/>
  <c r="AU78"/>
  <c r="AW78"/>
  <c r="AK79"/>
  <c r="AO79"/>
  <c r="AS79"/>
  <c r="AU79"/>
  <c r="AW79"/>
  <c r="AK80"/>
  <c r="AO80"/>
  <c r="AS80"/>
  <c r="AU80"/>
  <c r="AW80"/>
  <c r="AK81"/>
  <c r="AO81"/>
  <c r="AS81"/>
  <c r="AM82"/>
  <c r="AT82"/>
  <c r="AM83"/>
  <c r="AT83"/>
  <c r="AM84"/>
  <c r="AT84"/>
  <c r="AM85"/>
  <c r="AT85"/>
  <c r="AM86"/>
  <c r="AT86"/>
  <c r="AM87"/>
  <c r="AT87"/>
  <c r="AM88"/>
  <c r="AT88"/>
  <c r="AT89"/>
  <c r="AM89"/>
  <c r="AN81"/>
  <c r="AP81"/>
  <c r="AQ82"/>
  <c r="AX82"/>
  <c r="AQ83"/>
  <c r="AX83"/>
  <c r="AQ84"/>
  <c r="AX84"/>
  <c r="AQ85"/>
  <c r="AX85"/>
  <c r="AQ86"/>
  <c r="AX86"/>
  <c r="AQ87"/>
  <c r="AX87"/>
  <c r="AQ88"/>
  <c r="AX88"/>
  <c r="AX89"/>
  <c r="AQ89"/>
  <c r="AL82"/>
  <c r="AN82"/>
  <c r="AP82"/>
  <c r="AR82"/>
  <c r="AV82"/>
  <c r="AL83"/>
  <c r="AN83"/>
  <c r="AP83"/>
  <c r="AR83"/>
  <c r="AV83"/>
  <c r="AL84"/>
  <c r="AN84"/>
  <c r="AP84"/>
  <c r="AR84"/>
  <c r="AV84"/>
  <c r="AL85"/>
  <c r="AN85"/>
  <c r="AP85"/>
  <c r="AR85"/>
  <c r="AV85"/>
  <c r="AL86"/>
  <c r="AN86"/>
  <c r="AP86"/>
  <c r="AR86"/>
  <c r="AV86"/>
  <c r="AL87"/>
  <c r="AN87"/>
  <c r="AP87"/>
  <c r="AR87"/>
  <c r="AV87"/>
  <c r="AL88"/>
  <c r="AN88"/>
  <c r="AR88"/>
  <c r="AV88"/>
  <c r="AL89"/>
  <c r="AS89"/>
  <c r="AN89"/>
  <c r="AU89"/>
  <c r="AP89"/>
  <c r="AW89"/>
  <c r="AT90"/>
  <c r="AM90"/>
  <c r="AT91"/>
  <c r="AM91"/>
  <c r="AT92"/>
  <c r="AM92"/>
  <c r="AT93"/>
  <c r="AM93"/>
  <c r="AT94"/>
  <c r="AM94"/>
  <c r="AT95"/>
  <c r="AM95"/>
  <c r="AT96"/>
  <c r="AM96"/>
  <c r="AR89"/>
  <c r="AK89"/>
  <c r="AV89"/>
  <c r="AO89"/>
  <c r="AX90"/>
  <c r="AQ90"/>
  <c r="AX91"/>
  <c r="AQ91"/>
  <c r="AX92"/>
  <c r="AQ92"/>
  <c r="AX93"/>
  <c r="AQ93"/>
  <c r="AX94"/>
  <c r="AQ94"/>
  <c r="AX95"/>
  <c r="AQ95"/>
  <c r="AX96"/>
  <c r="AQ96"/>
  <c r="AK90"/>
  <c r="AO90"/>
  <c r="AS90"/>
  <c r="AU90"/>
  <c r="AW90"/>
  <c r="AK91"/>
  <c r="AO91"/>
  <c r="AS91"/>
  <c r="AU91"/>
  <c r="AW91"/>
  <c r="AK92"/>
  <c r="AO92"/>
  <c r="AS92"/>
  <c r="AU92"/>
  <c r="AW92"/>
  <c r="AK93"/>
  <c r="AO93"/>
  <c r="AS93"/>
  <c r="AU93"/>
  <c r="AW93"/>
  <c r="AK94"/>
  <c r="AO94"/>
  <c r="AS94"/>
  <c r="AU94"/>
  <c r="AW94"/>
  <c r="AK95"/>
  <c r="AO95"/>
  <c r="AS95"/>
  <c r="AU95"/>
  <c r="AW95"/>
  <c r="AK96"/>
  <c r="AO96"/>
  <c r="AS96"/>
  <c r="AU96"/>
  <c r="AW96"/>
</calcChain>
</file>

<file path=xl/sharedStrings.xml><?xml version="1.0" encoding="utf-8"?>
<sst xmlns="http://schemas.openxmlformats.org/spreadsheetml/2006/main" count="149" uniqueCount="111">
  <si>
    <t>№</t>
  </si>
  <si>
    <t>Численность населения от 15 и старше на 1 января 2021 года</t>
  </si>
  <si>
    <t>Численность населения от 15 и старше на 1 января 2020 года</t>
  </si>
  <si>
    <t>Распределение населения по оценке состояния своего здоровья в 2021 году, %</t>
  </si>
  <si>
    <t>Распределение населения по оценке состояния своего здоровья в 2020 году, %</t>
  </si>
  <si>
    <t>Распределение населения по оценке состояния своего здоровья в 2021 году, чел.</t>
  </si>
  <si>
    <t>в том числе по оценке состояния своего здоровья 2020</t>
  </si>
  <si>
    <t>очень хорошее</t>
  </si>
  <si>
    <t>хорошее</t>
  </si>
  <si>
    <t>очень хорошо и хорошо</t>
  </si>
  <si>
    <t>удовлетво-рительное</t>
  </si>
  <si>
    <t>плохое</t>
  </si>
  <si>
    <t>очень плохое</t>
  </si>
  <si>
    <t>плохо и очень плохо</t>
  </si>
  <si>
    <t>затрудняюсь ответить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</si>
  <si>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</si>
  <si>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</si>
  <si>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</si>
  <si>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</si>
  <si>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Bладимирская область</t>
  </si>
  <si>
    <t>Bоронежская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</si>
  <si>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</si>
  <si>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</si>
  <si>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</si>
  <si>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</si>
  <si>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</si>
  <si>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</si>
  <si>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</si>
  <si>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</si>
  <si>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</si>
  <si>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</si>
  <si>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</si>
  <si>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</si>
  <si>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</si>
  <si>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</si>
  <si>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</si>
  <si>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</si>
  <si>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</si>
  <si>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авт. округ</t>
  </si>
  <si>
    <t>Архангельская область без авт. округа</t>
  </si>
  <si>
    <t>Bологодская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</si>
  <si>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</si>
  <si>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</si>
  <si>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</si>
  <si>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</si>
  <si>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</si>
  <si>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</si>
  <si>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</si>
  <si>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</si>
  <si>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</si>
  <si>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</si>
  <si>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</si>
  <si>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</si>
  <si>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Bолгоградская область</t>
  </si>
  <si>
    <t>Ростовская область</t>
  </si>
  <si>
    <t>г. Севастополь</t>
  </si>
  <si>
    <t>Северо-Кавказский 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</si>
  <si>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</si>
  <si>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</si>
  <si>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</si>
  <si>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</si>
  <si>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</si>
  <si>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</si>
  <si>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</si>
  <si>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</si>
  <si>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</si>
  <si>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</si>
  <si>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</si>
  <si>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</si>
  <si>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</si>
  <si>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</si>
  <si>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</si>
  <si>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</si>
  <si>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</si>
  <si>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</si>
  <si>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</si>
  <si>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</si>
  <si>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</si>
  <si>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</si>
  <si>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</si>
  <si>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</si>
  <si>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</si>
  <si>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авт. округ</t>
  </si>
  <si>
    <t>Ямало-Ненецкий авт. 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</si>
  <si>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</si>
  <si>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</si>
  <si>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</si>
  <si>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</si>
  <si>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</si>
  <si>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</si>
  <si>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</si>
  <si>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</si>
  <si>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</si>
  <si>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</si>
  <si>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</si>
  <si>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</si>
  <si>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</si>
  <si>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</si>
  <si>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</si>
  <si>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</si>
  <si>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</si>
  <si>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</si>
  <si>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</si>
  <si>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</si>
  <si>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</si>
  <si>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</si>
  <si>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</si>
  <si>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</si>
  <si>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Чукотский авт. округ</t>
  </si>
  <si>
    <t>Изменение распределения в 2021 году к 2020 году, %</t>
  </si>
  <si>
    <t>Изменение распределения в 2021 году к 2020 году, чел.</t>
  </si>
</sst>
</file>

<file path=xl/styles.xml><?xml version="1.0" encoding="utf-8"?>
<styleSheet xmlns="http://schemas.openxmlformats.org/spreadsheetml/2006/main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##\ ###\ ###\ ###\ ###\ ##0.0"/>
    <numFmt numFmtId="166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"/>
      <family val="2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3" fontId="3" fillId="0" borderId="3" xfId="3" applyNumberFormat="1" applyFont="1" applyBorder="1" applyAlignment="1">
      <alignment horizontal="center" vertical="center" wrapText="1"/>
    </xf>
    <xf numFmtId="3" fontId="3" fillId="0" borderId="4" xfId="3" applyNumberFormat="1" applyFont="1" applyBorder="1" applyAlignment="1">
      <alignment horizontal="center" vertical="center" wrapText="1"/>
    </xf>
    <xf numFmtId="3" fontId="3" fillId="6" borderId="3" xfId="3" applyNumberFormat="1" applyFont="1" applyFill="1" applyBorder="1" applyAlignment="1">
      <alignment horizontal="center" vertical="center" wrapText="1"/>
    </xf>
    <xf numFmtId="3" fontId="3" fillId="7" borderId="3" xfId="3" applyNumberFormat="1" applyFont="1" applyFill="1" applyBorder="1" applyAlignment="1">
      <alignment horizontal="center" vertical="center" wrapText="1"/>
    </xf>
    <xf numFmtId="3" fontId="3" fillId="8" borderId="4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3" applyFont="1" applyBorder="1" applyAlignment="1">
      <alignment vertical="center" wrapText="1"/>
    </xf>
    <xf numFmtId="3" fontId="5" fillId="0" borderId="0" xfId="3" applyNumberFormat="1" applyFont="1" applyBorder="1" applyAlignment="1">
      <alignment vertical="center" wrapText="1"/>
    </xf>
    <xf numFmtId="164" fontId="5" fillId="0" borderId="0" xfId="1" applyNumberFormat="1" applyFont="1" applyBorder="1" applyAlignment="1">
      <alignment vertical="center" wrapText="1"/>
    </xf>
    <xf numFmtId="165" fontId="5" fillId="0" borderId="7" xfId="3" applyNumberFormat="1" applyFont="1" applyBorder="1" applyAlignment="1">
      <alignment horizontal="right" vertical="center"/>
    </xf>
    <xf numFmtId="165" fontId="5" fillId="0" borderId="0" xfId="3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166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9" borderId="0" xfId="3" applyFont="1" applyFill="1" applyBorder="1" applyAlignment="1">
      <alignment vertical="center" wrapText="1"/>
    </xf>
    <xf numFmtId="3" fontId="6" fillId="0" borderId="0" xfId="3" applyNumberFormat="1" applyFont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5" fontId="3" fillId="0" borderId="0" xfId="3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3" fontId="7" fillId="0" borderId="0" xfId="3" applyNumberFormat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 wrapText="1"/>
    </xf>
    <xf numFmtId="3" fontId="3" fillId="10" borderId="0" xfId="0" applyNumberFormat="1" applyFont="1" applyFill="1" applyAlignment="1">
      <alignment vertical="center"/>
    </xf>
    <xf numFmtId="165" fontId="3" fillId="11" borderId="0" xfId="3" applyNumberFormat="1" applyFont="1" applyFill="1" applyBorder="1" applyAlignment="1">
      <alignment horizontal="right" vertical="center"/>
    </xf>
    <xf numFmtId="165" fontId="3" fillId="10" borderId="0" xfId="3" applyNumberFormat="1" applyFont="1" applyFill="1" applyBorder="1" applyAlignment="1">
      <alignment horizontal="right" vertical="center"/>
    </xf>
    <xf numFmtId="166" fontId="3" fillId="10" borderId="0" xfId="2" applyNumberFormat="1" applyFont="1" applyFill="1" applyAlignment="1">
      <alignment horizontal="center" vertical="center"/>
    </xf>
    <xf numFmtId="3" fontId="3" fillId="11" borderId="0" xfId="0" applyNumberFormat="1" applyFont="1" applyFill="1" applyAlignment="1">
      <alignment vertical="center"/>
    </xf>
    <xf numFmtId="166" fontId="3" fillId="11" borderId="0" xfId="2" applyNumberFormat="1" applyFont="1" applyFill="1" applyAlignment="1">
      <alignment horizontal="center" vertical="center"/>
    </xf>
    <xf numFmtId="0" fontId="6" fillId="9" borderId="0" xfId="3" applyFont="1" applyFill="1" applyBorder="1" applyAlignment="1">
      <alignment horizontal="left" vertical="center" wrapText="1"/>
    </xf>
    <xf numFmtId="3" fontId="6" fillId="0" borderId="0" xfId="3" applyNumberFormat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" fillId="0" borderId="0" xfId="3" applyFont="1" applyAlignment="1">
      <alignment vertical="center"/>
    </xf>
    <xf numFmtId="0" fontId="3" fillId="0" borderId="0" xfId="3" applyFont="1" applyBorder="1" applyAlignment="1">
      <alignment vertical="center"/>
    </xf>
    <xf numFmtId="49" fontId="3" fillId="0" borderId="0" xfId="3" applyNumberFormat="1" applyFont="1" applyAlignment="1">
      <alignment horizontal="left" vertical="center"/>
    </xf>
    <xf numFmtId="9" fontId="3" fillId="0" borderId="0" xfId="2" applyFont="1" applyAlignment="1">
      <alignment vertic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3" fontId="3" fillId="3" borderId="3" xfId="3" applyNumberFormat="1" applyFont="1" applyFill="1" applyBorder="1" applyAlignment="1">
      <alignment horizontal="center" vertical="center" wrapText="1"/>
    </xf>
    <xf numFmtId="3" fontId="3" fillId="3" borderId="4" xfId="3" applyNumberFormat="1" applyFont="1" applyFill="1" applyBorder="1" applyAlignment="1">
      <alignment horizontal="center" vertical="center" wrapText="1"/>
    </xf>
    <xf numFmtId="3" fontId="3" fillId="4" borderId="3" xfId="3" applyNumberFormat="1" applyFont="1" applyFill="1" applyBorder="1" applyAlignment="1">
      <alignment horizontal="center" vertical="center" wrapText="1"/>
    </xf>
    <xf numFmtId="3" fontId="3" fillId="4" borderId="4" xfId="3" applyNumberFormat="1" applyFont="1" applyFill="1" applyBorder="1" applyAlignment="1">
      <alignment horizontal="center" vertical="center" wrapText="1"/>
    </xf>
    <xf numFmtId="3" fontId="3" fillId="5" borderId="3" xfId="3" applyNumberFormat="1" applyFont="1" applyFill="1" applyBorder="1" applyAlignment="1">
      <alignment horizontal="center" vertical="center" wrapText="1"/>
    </xf>
    <xf numFmtId="3" fontId="3" fillId="5" borderId="4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</cellXfs>
  <cellStyles count="15">
    <cellStyle name="Comma" xfId="4"/>
    <cellStyle name="Comma [0]" xfId="5"/>
    <cellStyle name="Currency" xfId="6"/>
    <cellStyle name="Currency [0]" xfId="7"/>
    <cellStyle name="Normal" xfId="8"/>
    <cellStyle name="Normal 2" xfId="3"/>
    <cellStyle name="Percent" xfId="9"/>
    <cellStyle name="Обычный" xfId="0" builtinId="0"/>
    <cellStyle name="Обычный 2" xfId="10"/>
    <cellStyle name="Обычный 3" xfId="11"/>
    <cellStyle name="Обычный 4" xfId="12"/>
    <cellStyle name="Обычный 5" xfId="13"/>
    <cellStyle name="Процентный" xfId="2" builtinId="5"/>
    <cellStyle name="Процентный 2" xfId="1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06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A15" sqref="AZ11:BA15"/>
    </sheetView>
  </sheetViews>
  <sheetFormatPr defaultColWidth="9.109375" defaultRowHeight="10.199999999999999"/>
  <cols>
    <col min="1" max="1" width="5.44140625" style="1" customWidth="1"/>
    <col min="2" max="2" width="31.44140625" style="43" bestFit="1" customWidth="1"/>
    <col min="3" max="3" width="16.5546875" style="43" customWidth="1"/>
    <col min="4" max="4" width="17.109375" style="40" customWidth="1"/>
    <col min="5" max="11" width="10" style="41" customWidth="1"/>
    <col min="12" max="12" width="10.109375" style="41" customWidth="1"/>
    <col min="13" max="14" width="10" style="41" customWidth="1"/>
    <col min="15" max="15" width="10" style="42" customWidth="1"/>
    <col min="16" max="18" width="10" style="41" customWidth="1"/>
    <col min="19" max="19" width="10" style="42" customWidth="1"/>
    <col min="20" max="20" width="10.109375" style="41" customWidth="1"/>
    <col min="21" max="21" width="13.109375" style="25" bestFit="1" customWidth="1"/>
    <col min="22" max="24" width="14.44140625" style="25" bestFit="1" customWidth="1"/>
    <col min="25" max="26" width="13.109375" style="25" bestFit="1" customWidth="1"/>
    <col min="27" max="27" width="14.44140625" style="25" bestFit="1" customWidth="1"/>
    <col min="28" max="28" width="12.109375" style="25" hidden="1" customWidth="1"/>
    <col min="29" max="29" width="13.109375" style="25" hidden="1" customWidth="1"/>
    <col min="30" max="32" width="14.44140625" style="25" hidden="1" customWidth="1"/>
    <col min="33" max="34" width="13.109375" style="25" hidden="1" customWidth="1"/>
    <col min="35" max="35" width="14.44140625" style="25" hidden="1" customWidth="1"/>
    <col min="36" max="36" width="11.109375" style="25" hidden="1" customWidth="1"/>
    <col min="37" max="16384" width="9.109375" style="1"/>
  </cols>
  <sheetData>
    <row r="1" spans="1:52" ht="38.25" customHeight="1">
      <c r="A1" s="54" t="s">
        <v>0</v>
      </c>
      <c r="B1" s="55"/>
      <c r="C1" s="56" t="s">
        <v>1</v>
      </c>
      <c r="D1" s="58" t="s">
        <v>2</v>
      </c>
      <c r="E1" s="60" t="s">
        <v>3</v>
      </c>
      <c r="F1" s="60"/>
      <c r="G1" s="60"/>
      <c r="H1" s="60"/>
      <c r="I1" s="60"/>
      <c r="J1" s="60"/>
      <c r="K1" s="61"/>
      <c r="L1" s="61"/>
      <c r="M1" s="60" t="s">
        <v>4</v>
      </c>
      <c r="N1" s="60"/>
      <c r="O1" s="60"/>
      <c r="P1" s="60"/>
      <c r="Q1" s="60"/>
      <c r="R1" s="60"/>
      <c r="S1" s="61"/>
      <c r="T1" s="61"/>
      <c r="U1" s="45" t="s">
        <v>5</v>
      </c>
      <c r="V1" s="46"/>
      <c r="W1" s="46"/>
      <c r="X1" s="46"/>
      <c r="Y1" s="46"/>
      <c r="Z1" s="46"/>
      <c r="AA1" s="46"/>
      <c r="AB1" s="47"/>
      <c r="AC1" s="48" t="s">
        <v>6</v>
      </c>
      <c r="AD1" s="48"/>
      <c r="AE1" s="48"/>
      <c r="AF1" s="48"/>
      <c r="AG1" s="48"/>
      <c r="AH1" s="48"/>
      <c r="AI1" s="49"/>
      <c r="AJ1" s="49"/>
      <c r="AK1" s="50" t="s">
        <v>109</v>
      </c>
      <c r="AL1" s="50"/>
      <c r="AM1" s="50"/>
      <c r="AN1" s="50"/>
      <c r="AO1" s="50"/>
      <c r="AP1" s="50"/>
      <c r="AQ1" s="51"/>
      <c r="AR1" s="52" t="s">
        <v>110</v>
      </c>
      <c r="AS1" s="52"/>
      <c r="AT1" s="52"/>
      <c r="AU1" s="52"/>
      <c r="AV1" s="52"/>
      <c r="AW1" s="52"/>
      <c r="AX1" s="53"/>
    </row>
    <row r="2" spans="1:52" ht="30.6">
      <c r="A2" s="54"/>
      <c r="B2" s="55"/>
      <c r="C2" s="57"/>
      <c r="D2" s="59"/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3" t="s">
        <v>13</v>
      </c>
      <c r="L2" s="3" t="s">
        <v>14</v>
      </c>
      <c r="M2" s="2" t="s">
        <v>7</v>
      </c>
      <c r="N2" s="3" t="s">
        <v>8</v>
      </c>
      <c r="O2" s="2" t="s">
        <v>9</v>
      </c>
      <c r="P2" s="4" t="s">
        <v>10</v>
      </c>
      <c r="Q2" s="2" t="s">
        <v>11</v>
      </c>
      <c r="R2" s="3" t="s">
        <v>12</v>
      </c>
      <c r="S2" s="2" t="s">
        <v>13</v>
      </c>
      <c r="T2" s="5" t="s">
        <v>14</v>
      </c>
      <c r="U2" s="6" t="s">
        <v>7</v>
      </c>
      <c r="V2" s="6" t="s">
        <v>8</v>
      </c>
      <c r="W2" s="6" t="s">
        <v>9</v>
      </c>
      <c r="X2" s="6" t="s">
        <v>10</v>
      </c>
      <c r="Y2" s="6" t="s">
        <v>11</v>
      </c>
      <c r="Z2" s="6" t="s">
        <v>12</v>
      </c>
      <c r="AA2" s="7" t="s">
        <v>13</v>
      </c>
      <c r="AB2" s="7" t="s">
        <v>14</v>
      </c>
      <c r="AC2" s="6" t="s">
        <v>7</v>
      </c>
      <c r="AD2" s="6" t="s">
        <v>8</v>
      </c>
      <c r="AE2" s="6" t="s">
        <v>9</v>
      </c>
      <c r="AF2" s="6" t="s">
        <v>10</v>
      </c>
      <c r="AG2" s="6" t="s">
        <v>11</v>
      </c>
      <c r="AH2" s="6" t="s">
        <v>12</v>
      </c>
      <c r="AI2" s="7" t="s">
        <v>13</v>
      </c>
      <c r="AJ2" s="7" t="s">
        <v>14</v>
      </c>
      <c r="AK2" s="6" t="s">
        <v>7</v>
      </c>
      <c r="AL2" s="6" t="s">
        <v>8</v>
      </c>
      <c r="AM2" s="8" t="s">
        <v>9</v>
      </c>
      <c r="AN2" s="9" t="s">
        <v>10</v>
      </c>
      <c r="AO2" s="6" t="s">
        <v>11</v>
      </c>
      <c r="AP2" s="6" t="s">
        <v>12</v>
      </c>
      <c r="AQ2" s="10" t="s">
        <v>13</v>
      </c>
      <c r="AR2" s="6" t="s">
        <v>7</v>
      </c>
      <c r="AS2" s="6" t="s">
        <v>8</v>
      </c>
      <c r="AT2" s="8" t="s">
        <v>9</v>
      </c>
      <c r="AU2" s="9" t="s">
        <v>10</v>
      </c>
      <c r="AV2" s="6" t="s">
        <v>11</v>
      </c>
      <c r="AW2" s="6" t="s">
        <v>12</v>
      </c>
      <c r="AX2" s="10" t="s">
        <v>13</v>
      </c>
    </row>
    <row r="3" spans="1:52" s="19" customFormat="1">
      <c r="A3" s="11">
        <v>1</v>
      </c>
      <c r="B3" s="12" t="s">
        <v>15</v>
      </c>
      <c r="C3" s="13">
        <v>120283303</v>
      </c>
      <c r="D3" s="14">
        <v>120811698</v>
      </c>
      <c r="E3" s="15">
        <v>7.0732999999999997</v>
      </c>
      <c r="F3" s="15">
        <v>43.364400000000003</v>
      </c>
      <c r="G3" s="15">
        <f>E3+F3</f>
        <v>50.437700000000007</v>
      </c>
      <c r="H3" s="15">
        <v>40.9953</v>
      </c>
      <c r="I3" s="15">
        <v>7.6279000000000003</v>
      </c>
      <c r="J3" s="15">
        <v>0.84850000000000003</v>
      </c>
      <c r="K3" s="15">
        <f>I3+J3</f>
        <v>8.4763999999999999</v>
      </c>
      <c r="L3" s="15">
        <v>9.0300000000000005E-2</v>
      </c>
      <c r="M3" s="15">
        <v>6.9452999999999996</v>
      </c>
      <c r="N3" s="15">
        <v>43.256</v>
      </c>
      <c r="O3" s="16">
        <f>M3+N3</f>
        <v>50.201300000000003</v>
      </c>
      <c r="P3" s="15">
        <v>40.5762</v>
      </c>
      <c r="Q3" s="15">
        <v>8.1614000000000004</v>
      </c>
      <c r="R3" s="15">
        <v>0.99650000000000005</v>
      </c>
      <c r="S3" s="16">
        <f>Q3+R3</f>
        <v>9.1578999999999997</v>
      </c>
      <c r="T3" s="15">
        <v>6.4199999999999993E-2</v>
      </c>
      <c r="U3" s="17">
        <f>$C3*E3*1%</f>
        <v>8507998.8710990008</v>
      </c>
      <c r="V3" s="17">
        <f>$C3*F3*1%</f>
        <v>52160132.646132</v>
      </c>
      <c r="W3" s="17">
        <f>$C3*G3*1%</f>
        <v>60668131.51723101</v>
      </c>
      <c r="X3" s="17">
        <f>$C3*H3*1%</f>
        <v>49310500.914758995</v>
      </c>
      <c r="Y3" s="17">
        <f>$C3*I3*1%</f>
        <v>9175090.0695370007</v>
      </c>
      <c r="Z3" s="17">
        <f>$C3*J3*1%</f>
        <v>1020603.8259550001</v>
      </c>
      <c r="AA3" s="17">
        <f>$C3*K3*1%</f>
        <v>10195693.895492001</v>
      </c>
      <c r="AB3" s="17">
        <f>$C3*L3*1%</f>
        <v>108615.82260900001</v>
      </c>
      <c r="AC3" s="17">
        <f>$D3*M3*1%</f>
        <v>8390734.8611939996</v>
      </c>
      <c r="AD3" s="17">
        <f>$D3*N3*1%</f>
        <v>52258308.086879998</v>
      </c>
      <c r="AE3" s="17">
        <f>$D3*O3*1%</f>
        <v>60649042.948074006</v>
      </c>
      <c r="AF3" s="17">
        <f>$D3*P3*1%</f>
        <v>49020796.203876004</v>
      </c>
      <c r="AG3" s="17">
        <f>$D3*Q3*1%</f>
        <v>9859925.9205720015</v>
      </c>
      <c r="AH3" s="17">
        <f>$D3*R3*1%</f>
        <v>1203888.5705700002</v>
      </c>
      <c r="AI3" s="17">
        <f>$D3*S3*1%</f>
        <v>11063814.491141999</v>
      </c>
      <c r="AJ3" s="17">
        <f>$D3*T3*1%</f>
        <v>77561.110115999996</v>
      </c>
      <c r="AK3" s="18">
        <f>U3/AC3-1</f>
        <v>1.3975415961161142E-2</v>
      </c>
      <c r="AL3" s="18">
        <f>V3/AD3-1</f>
        <v>-1.8786570852002971E-3</v>
      </c>
      <c r="AM3" s="18">
        <f>W3/AE3-1</f>
        <v>3.1473817605576215E-4</v>
      </c>
      <c r="AN3" s="18">
        <f>X3/AF3-1</f>
        <v>5.9098328325415395E-3</v>
      </c>
      <c r="AO3" s="18">
        <f>Y3/AG3-1</f>
        <v>-6.9456490500211743E-2</v>
      </c>
      <c r="AP3" s="18">
        <f>Z3/AH3-1</f>
        <v>-0.15224394441108535</v>
      </c>
      <c r="AQ3" s="18">
        <f>AA3/AI3-1</f>
        <v>-7.8464854625413305E-2</v>
      </c>
      <c r="AR3" s="17">
        <f>U3-AC3</f>
        <v>117264.00990500115</v>
      </c>
      <c r="AS3" s="17">
        <f>V3-AD3</f>
        <v>-98175.440747998655</v>
      </c>
      <c r="AT3" s="17">
        <f>W3-AE3</f>
        <v>19088.569157004356</v>
      </c>
      <c r="AU3" s="17">
        <f>X3-AF3</f>
        <v>289704.71088299155</v>
      </c>
      <c r="AV3" s="17">
        <f>Y3-AG3</f>
        <v>-684835.85103500076</v>
      </c>
      <c r="AW3" s="17">
        <f>Z3-AH3</f>
        <v>-183284.74461500009</v>
      </c>
      <c r="AX3" s="17">
        <f>AA3-AI3</f>
        <v>-868120.59564999864</v>
      </c>
    </row>
    <row r="4" spans="1:52">
      <c r="A4" s="20">
        <v>2</v>
      </c>
      <c r="B4" s="21" t="s">
        <v>16</v>
      </c>
      <c r="C4" s="22">
        <v>33108859</v>
      </c>
      <c r="D4" s="23">
        <v>33297276</v>
      </c>
      <c r="E4" s="24">
        <v>7.2163000000000004</v>
      </c>
      <c r="F4" s="24">
        <v>43.681199999999997</v>
      </c>
      <c r="G4" s="24">
        <f>E4+F4</f>
        <v>50.897499999999994</v>
      </c>
      <c r="H4" s="24">
        <v>40.211399999999998</v>
      </c>
      <c r="I4" s="24">
        <v>8.0029000000000003</v>
      </c>
      <c r="J4" s="24">
        <v>0.74</v>
      </c>
      <c r="K4" s="24">
        <f>I4+J4</f>
        <v>8.7429000000000006</v>
      </c>
      <c r="L4" s="24">
        <v>0.1479</v>
      </c>
      <c r="M4" s="24">
        <v>7.4256000000000002</v>
      </c>
      <c r="N4" s="24">
        <v>43.265700000000002</v>
      </c>
      <c r="O4" s="24">
        <f>M4+N4</f>
        <v>50.691300000000005</v>
      </c>
      <c r="P4" s="24">
        <v>40.128700000000002</v>
      </c>
      <c r="Q4" s="24">
        <v>8.1738</v>
      </c>
      <c r="R4" s="24">
        <v>0.8901</v>
      </c>
      <c r="S4" s="24">
        <f>Q4+R4</f>
        <v>9.0639000000000003</v>
      </c>
      <c r="T4" s="24">
        <v>0.1159</v>
      </c>
      <c r="U4" s="25">
        <f>$C4*E4*1%</f>
        <v>2389234.5920170001</v>
      </c>
      <c r="V4" s="25">
        <f>$C4*F4*1%</f>
        <v>14462346.917507999</v>
      </c>
      <c r="W4" s="25">
        <f>$C4*G4*1%</f>
        <v>16851581.509524997</v>
      </c>
      <c r="X4" s="25">
        <f>$C4*H4*1%</f>
        <v>13313535.727925999</v>
      </c>
      <c r="Y4" s="25">
        <f>$C4*I4*1%</f>
        <v>2649668.8769109999</v>
      </c>
      <c r="Z4" s="25">
        <f>$C4*J4*1%</f>
        <v>245005.55660000001</v>
      </c>
      <c r="AA4" s="25">
        <f>$C4*K4*1%</f>
        <v>2894674.4335110001</v>
      </c>
      <c r="AB4" s="25">
        <f>$C4*L4*1%</f>
        <v>48968.002461000004</v>
      </c>
      <c r="AC4" s="25">
        <f>$D4*M4*1%</f>
        <v>2472522.5266559999</v>
      </c>
      <c r="AD4" s="25">
        <f>$D4*N4*1%</f>
        <v>14406299.542332001</v>
      </c>
      <c r="AE4" s="25">
        <f>$D4*O4*1%</f>
        <v>16878822.068988003</v>
      </c>
      <c r="AF4" s="25">
        <f>$D4*P4*1%</f>
        <v>13361763.994212002</v>
      </c>
      <c r="AG4" s="25">
        <f>$D4*Q4*1%</f>
        <v>2721652.7456879998</v>
      </c>
      <c r="AH4" s="25">
        <f>$D4*R4*1%</f>
        <v>296379.05367600004</v>
      </c>
      <c r="AI4" s="25">
        <f>$D4*S4*1%</f>
        <v>3018031.7993640001</v>
      </c>
      <c r="AJ4" s="25">
        <f>$D4*T4*1%</f>
        <v>38591.542884000002</v>
      </c>
      <c r="AK4" s="26">
        <f>U4/AC4-1</f>
        <v>-3.3685409835939484E-2</v>
      </c>
      <c r="AL4" s="26">
        <f>V4/AD4-1</f>
        <v>3.8904768716843119E-3</v>
      </c>
      <c r="AM4" s="26">
        <f>W4/AE4-1</f>
        <v>-1.6138898408707414E-3</v>
      </c>
      <c r="AN4" s="26">
        <f>X4/AF4-1</f>
        <v>-3.6094235990766776E-3</v>
      </c>
      <c r="AO4" s="26">
        <f>Y4/AG4-1</f>
        <v>-2.6448586760763781E-2</v>
      </c>
      <c r="AP4" s="26">
        <f>Z4/AH4-1</f>
        <v>-0.17333713850156651</v>
      </c>
      <c r="AQ4" s="26">
        <f>AA4/AI4-1</f>
        <v>-4.0873448013037939E-2</v>
      </c>
      <c r="AR4" s="25">
        <f>U4-AC4</f>
        <v>-83287.934638999868</v>
      </c>
      <c r="AS4" s="25">
        <f>V4-AD4</f>
        <v>56047.375175997615</v>
      </c>
      <c r="AT4" s="25">
        <f>W4-AE4</f>
        <v>-27240.559463005513</v>
      </c>
      <c r="AU4" s="25">
        <f>X4-AF4</f>
        <v>-48228.266286002472</v>
      </c>
      <c r="AV4" s="25">
        <f>Y4-AG4</f>
        <v>-71983.86877699988</v>
      </c>
      <c r="AW4" s="25">
        <f>Z4-AH4</f>
        <v>-51373.497076000029</v>
      </c>
      <c r="AX4" s="25">
        <f>AA4-AI4</f>
        <v>-123357.36585299997</v>
      </c>
    </row>
    <row r="5" spans="1:52">
      <c r="A5" s="20">
        <v>3</v>
      </c>
      <c r="B5" s="27" t="s">
        <v>17</v>
      </c>
      <c r="C5" s="28">
        <v>1295586</v>
      </c>
      <c r="D5" s="29">
        <v>1302046</v>
      </c>
      <c r="E5" s="24">
        <v>4.9105999999999996</v>
      </c>
      <c r="F5" s="24">
        <v>49.9758</v>
      </c>
      <c r="G5" s="24">
        <f>E5+F5</f>
        <v>54.886400000000002</v>
      </c>
      <c r="H5" s="24">
        <v>37.404299999999999</v>
      </c>
      <c r="I5" s="24">
        <v>6.9743000000000004</v>
      </c>
      <c r="J5" s="24">
        <v>0.73480000000000001</v>
      </c>
      <c r="K5" s="24">
        <f>I5+J5</f>
        <v>7.7091000000000003</v>
      </c>
      <c r="L5" s="24">
        <v>0</v>
      </c>
      <c r="M5" s="24">
        <v>6.0480999999999998</v>
      </c>
      <c r="N5" s="24">
        <v>42.1432</v>
      </c>
      <c r="O5" s="24">
        <f>M5+N5</f>
        <v>48.191299999999998</v>
      </c>
      <c r="P5" s="24">
        <v>44.354700000000001</v>
      </c>
      <c r="Q5" s="24">
        <v>5.9839000000000002</v>
      </c>
      <c r="R5" s="24">
        <v>1.4699</v>
      </c>
      <c r="S5" s="24">
        <f>Q5+R5</f>
        <v>7.4538000000000002</v>
      </c>
      <c r="T5" s="24">
        <v>0</v>
      </c>
      <c r="U5" s="25">
        <f>$C5*E5*1%</f>
        <v>63621.046115999998</v>
      </c>
      <c r="V5" s="25">
        <f>$C5*F5*1%</f>
        <v>647479.46818800003</v>
      </c>
      <c r="W5" s="25">
        <f>$C5*G5*1%</f>
        <v>711100.51430399995</v>
      </c>
      <c r="X5" s="25">
        <f>$C5*H5*1%</f>
        <v>484604.874198</v>
      </c>
      <c r="Y5" s="25">
        <f>$C5*I5*1%</f>
        <v>90358.054397999993</v>
      </c>
      <c r="Z5" s="25">
        <f>$C5*J5*1%</f>
        <v>9519.9659279999996</v>
      </c>
      <c r="AA5" s="25">
        <f>$C5*K5*1%</f>
        <v>99878.020326000013</v>
      </c>
      <c r="AB5" s="25">
        <f>$C5*L5*1%</f>
        <v>0</v>
      </c>
      <c r="AC5" s="25">
        <f>$D5*M5*1%</f>
        <v>78749.044125999993</v>
      </c>
      <c r="AD5" s="25">
        <f>$D5*N5*1%</f>
        <v>548723.84987200005</v>
      </c>
      <c r="AE5" s="25">
        <f>$D5*O5*1%</f>
        <v>627472.89399799996</v>
      </c>
      <c r="AF5" s="25">
        <f>$D5*P5*1%</f>
        <v>577518.59716200002</v>
      </c>
      <c r="AG5" s="25">
        <f>$D5*Q5*1%</f>
        <v>77913.130594000002</v>
      </c>
      <c r="AH5" s="25">
        <f>$D5*R5*1%</f>
        <v>19138.774154000002</v>
      </c>
      <c r="AI5" s="25">
        <f>$D5*S5*1%</f>
        <v>97051.904748000001</v>
      </c>
      <c r="AJ5" s="25">
        <f>$D5*T5*1%</f>
        <v>0</v>
      </c>
      <c r="AK5" s="26">
        <f>U5/AC5-1</f>
        <v>-0.19210389380466519</v>
      </c>
      <c r="AL5" s="26">
        <f>V5/AD5-1</f>
        <v>0.1799732567466068</v>
      </c>
      <c r="AM5" s="26">
        <f>W5/AE5-1</f>
        <v>0.13327686519358495</v>
      </c>
      <c r="AN5" s="26">
        <f>X5/AF5-1</f>
        <v>-0.16088438263389249</v>
      </c>
      <c r="AO5" s="26">
        <f>Y5/AG5-1</f>
        <v>0.15972819612203293</v>
      </c>
      <c r="AP5" s="26">
        <f>Z5/AH5-1</f>
        <v>-0.50258225258328126</v>
      </c>
      <c r="AQ5" s="26">
        <f>AA5/AI5-1</f>
        <v>2.9119630215791892E-2</v>
      </c>
      <c r="AR5" s="25">
        <f>U5-AC5</f>
        <v>-15127.998009999996</v>
      </c>
      <c r="AS5" s="25">
        <f>V5-AD5</f>
        <v>98755.618315999978</v>
      </c>
      <c r="AT5" s="30">
        <f>W5-AE5</f>
        <v>83627.620305999997</v>
      </c>
      <c r="AU5" s="25">
        <f>X5-AF5</f>
        <v>-92913.722964000015</v>
      </c>
      <c r="AV5" s="25">
        <f>Y5-AG5</f>
        <v>12444.923803999991</v>
      </c>
      <c r="AW5" s="25">
        <f>Z5-AH5</f>
        <v>-9618.8082260000028</v>
      </c>
      <c r="AX5" s="25">
        <f>AA5-AI5</f>
        <v>2826.1155780000117</v>
      </c>
    </row>
    <row r="6" spans="1:52">
      <c r="A6" s="20">
        <v>4</v>
      </c>
      <c r="B6" s="27" t="s">
        <v>18</v>
      </c>
      <c r="C6" s="28">
        <v>993827</v>
      </c>
      <c r="D6" s="29">
        <v>1001174</v>
      </c>
      <c r="E6" s="24">
        <v>2.9904000000000002</v>
      </c>
      <c r="F6" s="24">
        <v>30.7393</v>
      </c>
      <c r="G6" s="31">
        <f>E6+F6</f>
        <v>33.729700000000001</v>
      </c>
      <c r="H6" s="32">
        <v>52.415799999999997</v>
      </c>
      <c r="I6" s="24">
        <v>11.4305</v>
      </c>
      <c r="J6" s="24">
        <v>2.4238</v>
      </c>
      <c r="K6" s="32">
        <f>I6+J6</f>
        <v>13.8543</v>
      </c>
      <c r="L6" s="24">
        <v>0</v>
      </c>
      <c r="M6" s="24">
        <v>2.8279999999999998</v>
      </c>
      <c r="N6" s="24">
        <v>33.357500000000002</v>
      </c>
      <c r="O6" s="31">
        <f>M6+N6</f>
        <v>36.185500000000005</v>
      </c>
      <c r="P6" s="24">
        <v>51.953699999999998</v>
      </c>
      <c r="Q6" s="24">
        <v>11.0496</v>
      </c>
      <c r="R6" s="24">
        <v>0.81089999999999995</v>
      </c>
      <c r="S6" s="24">
        <f>Q6+R6</f>
        <v>11.8605</v>
      </c>
      <c r="T6" s="24">
        <v>0</v>
      </c>
      <c r="U6" s="25">
        <f>$C6*E6*1%</f>
        <v>29719.402608000004</v>
      </c>
      <c r="V6" s="25">
        <f>$C6*F6*1%</f>
        <v>305495.46301100001</v>
      </c>
      <c r="W6" s="25">
        <f>$C6*G6*1%</f>
        <v>335214.86561899999</v>
      </c>
      <c r="X6" s="25">
        <f>$C6*H6*1%</f>
        <v>520922.37266599998</v>
      </c>
      <c r="Y6" s="25">
        <f>$C6*I6*1%</f>
        <v>113599.39523500002</v>
      </c>
      <c r="Z6" s="25">
        <f>$C6*J6*1%</f>
        <v>24088.378826</v>
      </c>
      <c r="AA6" s="25">
        <f>$C6*K6*1%</f>
        <v>137687.774061</v>
      </c>
      <c r="AB6" s="25">
        <f>$C6*L6*1%</f>
        <v>0</v>
      </c>
      <c r="AC6" s="25">
        <f>$D6*M6*1%</f>
        <v>28313.200719999997</v>
      </c>
      <c r="AD6" s="25">
        <f>$D6*N6*1%</f>
        <v>333966.61705</v>
      </c>
      <c r="AE6" s="25">
        <f>$D6*O6*1%</f>
        <v>362279.81777000002</v>
      </c>
      <c r="AF6" s="25">
        <f>$D6*P6*1%</f>
        <v>520146.936438</v>
      </c>
      <c r="AG6" s="25">
        <f>$D6*Q6*1%</f>
        <v>110625.722304</v>
      </c>
      <c r="AH6" s="25">
        <f>$D6*R6*1%</f>
        <v>8118.5199659999998</v>
      </c>
      <c r="AI6" s="25">
        <f>$D6*S6*1%</f>
        <v>118744.24227</v>
      </c>
      <c r="AJ6" s="25">
        <f>$D6*T6*1%</f>
        <v>0</v>
      </c>
      <c r="AK6" s="26">
        <f>U6/AC6-1</f>
        <v>4.966594564515936E-2</v>
      </c>
      <c r="AL6" s="26">
        <f>V6/AD6-1</f>
        <v>-8.5251496962456597E-2</v>
      </c>
      <c r="AM6" s="26">
        <f>W6/AE6-1</f>
        <v>-7.4707314135237679E-2</v>
      </c>
      <c r="AN6" s="26">
        <f>X6/AF6-1</f>
        <v>1.4908022592812209E-3</v>
      </c>
      <c r="AO6" s="26">
        <f>Y6/AG6-1</f>
        <v>2.6880483752488971E-2</v>
      </c>
      <c r="AP6" s="26">
        <f>Z6/AH6-1</f>
        <v>1.9670899285683916</v>
      </c>
      <c r="AQ6" s="26">
        <f>AA6/AI6-1</f>
        <v>0.15953221334240619</v>
      </c>
      <c r="AR6" s="25">
        <f>U6-AC6</f>
        <v>1406.2018880000069</v>
      </c>
      <c r="AS6" s="25">
        <f>V6-AD6</f>
        <v>-28471.154038999986</v>
      </c>
      <c r="AT6" s="25">
        <f>W6-AE6</f>
        <v>-27064.952151000034</v>
      </c>
      <c r="AU6" s="25">
        <f>X6-AF6</f>
        <v>775.43622799997684</v>
      </c>
      <c r="AV6" s="25">
        <f>Y6-AG6</f>
        <v>2973.6729310000228</v>
      </c>
      <c r="AW6" s="25">
        <f>Z6-AH6</f>
        <v>15969.85886</v>
      </c>
      <c r="AX6" s="30">
        <f>AA6-AI6</f>
        <v>18943.531791000001</v>
      </c>
    </row>
    <row r="7" spans="1:52">
      <c r="A7" s="20">
        <v>5</v>
      </c>
      <c r="B7" s="27" t="s">
        <v>19</v>
      </c>
      <c r="C7" s="28">
        <v>1132821</v>
      </c>
      <c r="D7" s="29">
        <v>1145881</v>
      </c>
      <c r="E7" s="24">
        <v>4.2488999999999999</v>
      </c>
      <c r="F7" s="24">
        <v>48.2119</v>
      </c>
      <c r="G7" s="24">
        <f>E7+F7</f>
        <v>52.460799999999999</v>
      </c>
      <c r="H7" s="24">
        <v>37.7898</v>
      </c>
      <c r="I7" s="24">
        <v>9.3122000000000007</v>
      </c>
      <c r="J7" s="24">
        <v>0.437</v>
      </c>
      <c r="K7" s="24">
        <f>I7+J7</f>
        <v>9.7492000000000001</v>
      </c>
      <c r="L7" s="24">
        <v>0</v>
      </c>
      <c r="M7" s="24">
        <v>3.3755000000000002</v>
      </c>
      <c r="N7" s="24">
        <v>40.091299999999997</v>
      </c>
      <c r="O7" s="24">
        <f>M7+N7</f>
        <v>43.466799999999999</v>
      </c>
      <c r="P7" s="24">
        <v>43.231000000000002</v>
      </c>
      <c r="Q7" s="24">
        <v>12.7652</v>
      </c>
      <c r="R7" s="24">
        <v>0.53680000000000005</v>
      </c>
      <c r="S7" s="32">
        <f>Q7+R7</f>
        <v>13.302</v>
      </c>
      <c r="T7" s="24">
        <v>0</v>
      </c>
      <c r="U7" s="25">
        <f>$C7*E7*1%</f>
        <v>48132.431469000003</v>
      </c>
      <c r="V7" s="25">
        <f>$C7*F7*1%</f>
        <v>546154.52769899997</v>
      </c>
      <c r="W7" s="25">
        <f>$C7*G7*1%</f>
        <v>594286.95916800003</v>
      </c>
      <c r="X7" s="25">
        <f>$C7*H7*1%</f>
        <v>428090.79025799996</v>
      </c>
      <c r="Y7" s="25">
        <f>$C7*I7*1%</f>
        <v>105490.55716200001</v>
      </c>
      <c r="Z7" s="25">
        <f>$C7*J7*1%</f>
        <v>4950.4277700000002</v>
      </c>
      <c r="AA7" s="25">
        <f>$C7*K7*1%</f>
        <v>110440.98493200001</v>
      </c>
      <c r="AB7" s="25">
        <f>$C7*L7*1%</f>
        <v>0</v>
      </c>
      <c r="AC7" s="25">
        <f>$D7*M7*1%</f>
        <v>38679.213154999998</v>
      </c>
      <c r="AD7" s="25">
        <f>$D7*N7*1%</f>
        <v>459398.58935299999</v>
      </c>
      <c r="AE7" s="25">
        <f>$D7*O7*1%</f>
        <v>498077.80250799999</v>
      </c>
      <c r="AF7" s="25">
        <f>$D7*P7*1%</f>
        <v>495375.81511000003</v>
      </c>
      <c r="AG7" s="25">
        <f>$D7*Q7*1%</f>
        <v>146274.00141200001</v>
      </c>
      <c r="AH7" s="25">
        <f>$D7*R7*1%</f>
        <v>6151.0892080000012</v>
      </c>
      <c r="AI7" s="25">
        <f>$D7*S7*1%</f>
        <v>152425.09062</v>
      </c>
      <c r="AJ7" s="25">
        <f>$D7*T7*1%</f>
        <v>0</v>
      </c>
      <c r="AK7" s="26">
        <f>U7/AC7-1</f>
        <v>0.24440048136754822</v>
      </c>
      <c r="AL7" s="26">
        <f>V7/AD7-1</f>
        <v>0.18884676696152636</v>
      </c>
      <c r="AM7" s="33">
        <f>W7/AE7-1</f>
        <v>0.19316090011550902</v>
      </c>
      <c r="AN7" s="26">
        <f>X7/AF7-1</f>
        <v>-0.13582622081996309</v>
      </c>
      <c r="AO7" s="26">
        <f>Y7/AG7-1</f>
        <v>-0.2788154002509855</v>
      </c>
      <c r="AP7" s="26">
        <f>Z7/AH7-1</f>
        <v>-0.19519493172663493</v>
      </c>
      <c r="AQ7" s="26">
        <f>AA7/AI7-1</f>
        <v>-0.27544091013642591</v>
      </c>
      <c r="AR7" s="25">
        <f>U7-AC7</f>
        <v>9453.2183140000052</v>
      </c>
      <c r="AS7" s="25">
        <f>V7-AD7</f>
        <v>86755.938345999981</v>
      </c>
      <c r="AT7" s="30">
        <f>W7-AE7</f>
        <v>96209.156660000037</v>
      </c>
      <c r="AU7" s="25">
        <f>X7-AF7</f>
        <v>-67285.02485200006</v>
      </c>
      <c r="AV7" s="25">
        <f>Y7-AG7</f>
        <v>-40783.44425</v>
      </c>
      <c r="AW7" s="25">
        <f>Z7-AH7</f>
        <v>-1200.661438000001</v>
      </c>
      <c r="AX7" s="34">
        <f>AA7-AI7</f>
        <v>-41984.105687999996</v>
      </c>
    </row>
    <row r="8" spans="1:52">
      <c r="A8" s="20">
        <v>6</v>
      </c>
      <c r="B8" s="27" t="s">
        <v>20</v>
      </c>
      <c r="C8" s="28">
        <v>1957476</v>
      </c>
      <c r="D8" s="29">
        <v>1975785</v>
      </c>
      <c r="E8" s="24">
        <v>2.9264999999999999</v>
      </c>
      <c r="F8" s="24">
        <v>35.960299999999997</v>
      </c>
      <c r="G8" s="31">
        <f>E8+F8</f>
        <v>38.886799999999994</v>
      </c>
      <c r="H8" s="24">
        <v>48.655299999999997</v>
      </c>
      <c r="I8" s="24">
        <v>11.174899999999999</v>
      </c>
      <c r="J8" s="24">
        <v>1.2827999999999999</v>
      </c>
      <c r="K8" s="32">
        <f>I8+J8</f>
        <v>12.457699999999999</v>
      </c>
      <c r="L8" s="24">
        <v>0</v>
      </c>
      <c r="M8" s="24">
        <v>2.6069</v>
      </c>
      <c r="N8" s="24">
        <v>47.454000000000001</v>
      </c>
      <c r="O8" s="24">
        <f>M8+N8</f>
        <v>50.060900000000004</v>
      </c>
      <c r="P8" s="24">
        <v>39.701300000000003</v>
      </c>
      <c r="Q8" s="24">
        <v>9.4367000000000001</v>
      </c>
      <c r="R8" s="24">
        <v>0.77869999999999995</v>
      </c>
      <c r="S8" s="24">
        <f>Q8+R8</f>
        <v>10.215400000000001</v>
      </c>
      <c r="T8" s="24">
        <v>2.2100000000000002E-2</v>
      </c>
      <c r="U8" s="25">
        <f>$C8*E8*1%</f>
        <v>57285.535139999993</v>
      </c>
      <c r="V8" s="25">
        <f>$C8*F8*1%</f>
        <v>703914.24202799995</v>
      </c>
      <c r="W8" s="25">
        <f>$C8*G8*1%</f>
        <v>761199.77716799988</v>
      </c>
      <c r="X8" s="25">
        <f>$C8*H8*1%</f>
        <v>952415.82022800006</v>
      </c>
      <c r="Y8" s="25">
        <f>$C8*I8*1%</f>
        <v>218745.98552399996</v>
      </c>
      <c r="Z8" s="25">
        <f>$C8*J8*1%</f>
        <v>25110.502128</v>
      </c>
      <c r="AA8" s="25">
        <f>$C8*K8*1%</f>
        <v>243856.48765199998</v>
      </c>
      <c r="AB8" s="25">
        <f>$C8*L8*1%</f>
        <v>0</v>
      </c>
      <c r="AC8" s="25">
        <f>$D8*M8*1%</f>
        <v>51506.739165000006</v>
      </c>
      <c r="AD8" s="25">
        <f>$D8*N8*1%</f>
        <v>937589.01390000002</v>
      </c>
      <c r="AE8" s="25">
        <f>$D8*O8*1%</f>
        <v>989095.75306500006</v>
      </c>
      <c r="AF8" s="25">
        <f>$D8*P8*1%</f>
        <v>784412.33020500001</v>
      </c>
      <c r="AG8" s="25">
        <f>$D8*Q8*1%</f>
        <v>186448.90309500002</v>
      </c>
      <c r="AH8" s="25">
        <f>$D8*R8*1%</f>
        <v>15385.437795</v>
      </c>
      <c r="AI8" s="25">
        <f>$D8*S8*1%</f>
        <v>201834.34089000002</v>
      </c>
      <c r="AJ8" s="25">
        <f>$D8*T8*1%</f>
        <v>436.64848499999999</v>
      </c>
      <c r="AK8" s="26">
        <f>U8/AC8-1</f>
        <v>0.11219494902381255</v>
      </c>
      <c r="AL8" s="26">
        <f>V8/AD8-1</f>
        <v>-0.249229426121372</v>
      </c>
      <c r="AM8" s="35">
        <f>W8/AE8-1</f>
        <v>-0.23040840605249635</v>
      </c>
      <c r="AN8" s="26">
        <f>X8/AF8-1</f>
        <v>0.21417752316449912</v>
      </c>
      <c r="AO8" s="26">
        <f>Y8/AG8-1</f>
        <v>0.17322216378255573</v>
      </c>
      <c r="AP8" s="26">
        <f>Z8/AH8-1</f>
        <v>0.63209539192706488</v>
      </c>
      <c r="AQ8" s="33">
        <f>AA8/AI8-1</f>
        <v>0.20820117417432993</v>
      </c>
      <c r="AR8" s="25">
        <f>U8-AC8</f>
        <v>5778.7959749999864</v>
      </c>
      <c r="AS8" s="25">
        <f>V8-AD8</f>
        <v>-233674.77187200007</v>
      </c>
      <c r="AT8" s="34">
        <f>W8-AE8</f>
        <v>-227895.97589700017</v>
      </c>
      <c r="AU8" s="25">
        <f>X8-AF8</f>
        <v>168003.49002300005</v>
      </c>
      <c r="AV8" s="25">
        <f>Y8-AG8</f>
        <v>32297.082428999944</v>
      </c>
      <c r="AW8" s="25">
        <f>Z8-AH8</f>
        <v>9725.0643330000003</v>
      </c>
      <c r="AX8" s="30">
        <f>AA8-AI8</f>
        <v>42022.14676199996</v>
      </c>
    </row>
    <row r="9" spans="1:52">
      <c r="A9" s="20">
        <v>7</v>
      </c>
      <c r="B9" s="27" t="s">
        <v>21</v>
      </c>
      <c r="C9" s="28">
        <v>833980</v>
      </c>
      <c r="D9" s="29">
        <v>842068</v>
      </c>
      <c r="E9" s="24">
        <v>2.4596</v>
      </c>
      <c r="F9" s="24">
        <v>40.091099999999997</v>
      </c>
      <c r="G9" s="24">
        <f>E9+F9</f>
        <v>42.550699999999999</v>
      </c>
      <c r="H9" s="24">
        <v>46.335900000000002</v>
      </c>
      <c r="I9" s="24">
        <v>10.4085</v>
      </c>
      <c r="J9" s="24">
        <v>0.7046</v>
      </c>
      <c r="K9" s="24">
        <f>I9+J9</f>
        <v>11.113099999999999</v>
      </c>
      <c r="L9" s="24">
        <v>0</v>
      </c>
      <c r="M9" s="24">
        <v>7.1323999999999996</v>
      </c>
      <c r="N9" s="24">
        <v>42.009500000000003</v>
      </c>
      <c r="O9" s="24">
        <f>M9+N9</f>
        <v>49.1419</v>
      </c>
      <c r="P9" s="24">
        <v>39.299100000000003</v>
      </c>
      <c r="Q9" s="24">
        <v>10.379899999999999</v>
      </c>
      <c r="R9" s="24">
        <v>1.1788000000000001</v>
      </c>
      <c r="S9" s="24">
        <f>Q9+R9</f>
        <v>11.5587</v>
      </c>
      <c r="T9" s="24">
        <v>0</v>
      </c>
      <c r="U9" s="25">
        <f>$C9*E9*1%</f>
        <v>20512.572080000002</v>
      </c>
      <c r="V9" s="25">
        <f>$C9*F9*1%</f>
        <v>334351.75578000001</v>
      </c>
      <c r="W9" s="25">
        <f>$C9*G9*1%</f>
        <v>354864.32786000002</v>
      </c>
      <c r="X9" s="25">
        <f>$C9*H9*1%</f>
        <v>386432.13881999999</v>
      </c>
      <c r="Y9" s="25">
        <f>$C9*I9*1%</f>
        <v>86804.808300000004</v>
      </c>
      <c r="Z9" s="25">
        <f>$C9*J9*1%</f>
        <v>5876.2230799999998</v>
      </c>
      <c r="AA9" s="25">
        <f>$C9*K9*1%</f>
        <v>92681.03138</v>
      </c>
      <c r="AB9" s="25">
        <f>$C9*L9*1%</f>
        <v>0</v>
      </c>
      <c r="AC9" s="25">
        <f>$D9*M9*1%</f>
        <v>60059.658031999999</v>
      </c>
      <c r="AD9" s="25">
        <f>$D9*N9*1%</f>
        <v>353748.55646000005</v>
      </c>
      <c r="AE9" s="25">
        <f>$D9*O9*1%</f>
        <v>413808.214492</v>
      </c>
      <c r="AF9" s="25">
        <f>$D9*P9*1%</f>
        <v>330925.145388</v>
      </c>
      <c r="AG9" s="25">
        <f>$D9*Q9*1%</f>
        <v>87405.816331999988</v>
      </c>
      <c r="AH9" s="25">
        <f>$D9*R9*1%</f>
        <v>9926.2975839999999</v>
      </c>
      <c r="AI9" s="25">
        <f>$D9*S9*1%</f>
        <v>97332.113916000002</v>
      </c>
      <c r="AJ9" s="25">
        <f>$D9*T9*1%</f>
        <v>0</v>
      </c>
      <c r="AK9" s="26">
        <f>U9/AC9-1</f>
        <v>-0.65846338870143373</v>
      </c>
      <c r="AL9" s="26">
        <f>V9/AD9-1</f>
        <v>-5.4832169137609799E-2</v>
      </c>
      <c r="AM9" s="35">
        <f>W9/AE9-1</f>
        <v>-0.14244252426057025</v>
      </c>
      <c r="AN9" s="26">
        <f>X9/AF9-1</f>
        <v>0.16773277644682949</v>
      </c>
      <c r="AO9" s="26">
        <f>Y9/AG9-1</f>
        <v>-6.8760645140265586E-3</v>
      </c>
      <c r="AP9" s="26">
        <f>Z9/AH9-1</f>
        <v>-0.40801461670142092</v>
      </c>
      <c r="AQ9" s="26">
        <f>AA9/AI9-1</f>
        <v>-4.7785693219547287E-2</v>
      </c>
      <c r="AR9" s="25">
        <f>U9-AC9</f>
        <v>-39547.085951999994</v>
      </c>
      <c r="AS9" s="25">
        <f>V9-AD9</f>
        <v>-19396.800680000044</v>
      </c>
      <c r="AT9" s="25">
        <f>W9-AE9</f>
        <v>-58943.88663199998</v>
      </c>
      <c r="AU9" s="25">
        <f>X9-AF9</f>
        <v>55506.993431999988</v>
      </c>
      <c r="AV9" s="25">
        <f>Y9-AG9</f>
        <v>-601.00803199998336</v>
      </c>
      <c r="AW9" s="25">
        <f>Z9-AH9</f>
        <v>-4050.0745040000002</v>
      </c>
      <c r="AX9" s="25">
        <f>AA9-AI9</f>
        <v>-4651.0825360000017</v>
      </c>
    </row>
    <row r="10" spans="1:52">
      <c r="A10" s="20">
        <v>8</v>
      </c>
      <c r="B10" s="27" t="s">
        <v>22</v>
      </c>
      <c r="C10" s="28">
        <v>840220</v>
      </c>
      <c r="D10" s="29">
        <v>842276</v>
      </c>
      <c r="E10" s="24">
        <v>2.1061000000000001</v>
      </c>
      <c r="F10" s="24">
        <v>31.329899999999999</v>
      </c>
      <c r="G10" s="31">
        <f>E10+F10</f>
        <v>33.436</v>
      </c>
      <c r="H10" s="32">
        <v>52.988100000000003</v>
      </c>
      <c r="I10" s="24">
        <v>12.507</v>
      </c>
      <c r="J10" s="24">
        <v>1.0686</v>
      </c>
      <c r="K10" s="32">
        <f>I10+J10</f>
        <v>13.5756</v>
      </c>
      <c r="L10" s="24">
        <v>0</v>
      </c>
      <c r="M10" s="24">
        <v>3.5811999999999999</v>
      </c>
      <c r="N10" s="24">
        <v>43.579300000000003</v>
      </c>
      <c r="O10" s="24">
        <f>M10+N10</f>
        <v>47.160500000000006</v>
      </c>
      <c r="P10" s="24">
        <v>41.435299999999998</v>
      </c>
      <c r="Q10" s="24">
        <v>10.3073</v>
      </c>
      <c r="R10" s="24">
        <v>1.0967</v>
      </c>
      <c r="S10" s="24">
        <f>Q10+R10</f>
        <v>11.404</v>
      </c>
      <c r="T10" s="24">
        <v>0</v>
      </c>
      <c r="U10" s="25">
        <f>$C10*E10*1%</f>
        <v>17695.873420000004</v>
      </c>
      <c r="V10" s="25">
        <f>$C10*F10*1%</f>
        <v>263240.08577999996</v>
      </c>
      <c r="W10" s="25">
        <f>$C10*G10*1%</f>
        <v>280935.95920000004</v>
      </c>
      <c r="X10" s="25">
        <f>$C10*H10*1%</f>
        <v>445216.61382000003</v>
      </c>
      <c r="Y10" s="25">
        <f>$C10*I10*1%</f>
        <v>105086.31539999999</v>
      </c>
      <c r="Z10" s="25">
        <f>$C10*J10*1%</f>
        <v>8978.5909200000006</v>
      </c>
      <c r="AA10" s="25">
        <f>$C10*K10*1%</f>
        <v>114064.90631999999</v>
      </c>
      <c r="AB10" s="25">
        <f>$C10*L10*1%</f>
        <v>0</v>
      </c>
      <c r="AC10" s="25">
        <f>$D10*M10*1%</f>
        <v>30163.588111999998</v>
      </c>
      <c r="AD10" s="25">
        <f>$D10*N10*1%</f>
        <v>367057.98486800003</v>
      </c>
      <c r="AE10" s="25">
        <f>$D10*O10*1%</f>
        <v>397221.57298000011</v>
      </c>
      <c r="AF10" s="25">
        <f>$D10*P10*1%</f>
        <v>348999.587428</v>
      </c>
      <c r="AG10" s="25">
        <f>$D10*Q10*1%</f>
        <v>86815.914147999996</v>
      </c>
      <c r="AH10" s="25">
        <f>$D10*R10*1%</f>
        <v>9237.2408919999998</v>
      </c>
      <c r="AI10" s="25">
        <f>$D10*S10*1%</f>
        <v>96053.155040000012</v>
      </c>
      <c r="AJ10" s="25">
        <f>$D10*T10*1%</f>
        <v>0</v>
      </c>
      <c r="AK10" s="26">
        <f>U10/AC10-1</f>
        <v>-0.41333659131354983</v>
      </c>
      <c r="AL10" s="26">
        <f>V10/AD10-1</f>
        <v>-0.28283787131162574</v>
      </c>
      <c r="AM10" s="35">
        <f>W10/AE10-1</f>
        <v>-0.29274747820873004</v>
      </c>
      <c r="AN10" s="26">
        <f>X10/AF10-1</f>
        <v>0.27569381127663939</v>
      </c>
      <c r="AO10" s="26">
        <f>Y10/AG10-1</f>
        <v>0.21044990922808693</v>
      </c>
      <c r="AP10" s="26">
        <f>Z10/AH10-1</f>
        <v>-2.800078237907655E-2</v>
      </c>
      <c r="AQ10" s="26">
        <f>AA10/AI10-1</f>
        <v>0.18751858044120717</v>
      </c>
      <c r="AR10" s="25">
        <f>U10-AC10</f>
        <v>-12467.714691999994</v>
      </c>
      <c r="AS10" s="25">
        <f>V10-AD10</f>
        <v>-103817.89908800006</v>
      </c>
      <c r="AT10" s="34">
        <f>W10-AE10</f>
        <v>-116285.61378000007</v>
      </c>
      <c r="AU10" s="25">
        <f>X10-AF10</f>
        <v>96217.026392000029</v>
      </c>
      <c r="AV10" s="25">
        <f>Y10-AG10</f>
        <v>18270.401251999996</v>
      </c>
      <c r="AW10" s="25">
        <f>Z10-AH10</f>
        <v>-258.64997199999925</v>
      </c>
      <c r="AX10" s="30">
        <f>AA10-AI10</f>
        <v>18011.751279999982</v>
      </c>
    </row>
    <row r="11" spans="1:52">
      <c r="A11" s="20">
        <v>9</v>
      </c>
      <c r="B11" s="27" t="s">
        <v>23</v>
      </c>
      <c r="C11" s="28">
        <v>519315</v>
      </c>
      <c r="D11" s="29">
        <v>523196</v>
      </c>
      <c r="E11" s="24">
        <v>2.1783000000000001</v>
      </c>
      <c r="F11" s="24">
        <v>43.931899999999999</v>
      </c>
      <c r="G11" s="24">
        <f>E11+F11</f>
        <v>46.110199999999999</v>
      </c>
      <c r="H11" s="24">
        <v>48.041200000000003</v>
      </c>
      <c r="I11" s="24">
        <v>5.6561000000000003</v>
      </c>
      <c r="J11" s="24">
        <v>0.1923</v>
      </c>
      <c r="K11" s="24">
        <f>I11+J11</f>
        <v>5.8484000000000007</v>
      </c>
      <c r="L11" s="24">
        <v>0</v>
      </c>
      <c r="M11" s="24">
        <v>1.268</v>
      </c>
      <c r="N11" s="24">
        <v>51.568100000000001</v>
      </c>
      <c r="O11" s="24">
        <f>M11+N11</f>
        <v>52.836100000000002</v>
      </c>
      <c r="P11" s="24">
        <v>39.118699999999997</v>
      </c>
      <c r="Q11" s="24">
        <v>7.2031000000000001</v>
      </c>
      <c r="R11" s="24">
        <v>0.84179999999999999</v>
      </c>
      <c r="S11" s="24">
        <f>Q11+R11</f>
        <v>8.0449000000000002</v>
      </c>
      <c r="T11" s="24">
        <v>0</v>
      </c>
      <c r="U11" s="25">
        <f>$C11*E11*1%</f>
        <v>11312.238645000001</v>
      </c>
      <c r="V11" s="25">
        <f>$C11*F11*1%</f>
        <v>228144.94648499999</v>
      </c>
      <c r="W11" s="25">
        <f>$C11*G11*1%</f>
        <v>239457.18513</v>
      </c>
      <c r="X11" s="25">
        <f>$C11*H11*1%</f>
        <v>249485.15778000001</v>
      </c>
      <c r="Y11" s="25">
        <f>$C11*I11*1%</f>
        <v>29372.975715</v>
      </c>
      <c r="Z11" s="25">
        <f>$C11*J11*1%</f>
        <v>998.64274499999999</v>
      </c>
      <c r="AA11" s="25">
        <f>$C11*K11*1%</f>
        <v>30371.618460000005</v>
      </c>
      <c r="AB11" s="25">
        <f>$C11*L11*1%</f>
        <v>0</v>
      </c>
      <c r="AC11" s="25">
        <f>$D11*M11*1%</f>
        <v>6634.1252800000002</v>
      </c>
      <c r="AD11" s="25">
        <f>$D11*N11*1%</f>
        <v>269802.23647599999</v>
      </c>
      <c r="AE11" s="25">
        <f>$D11*O11*1%</f>
        <v>276436.36175600003</v>
      </c>
      <c r="AF11" s="25">
        <f>$D11*P11*1%</f>
        <v>204667.47365199999</v>
      </c>
      <c r="AG11" s="25">
        <f>$D11*Q11*1%</f>
        <v>37686.331076000002</v>
      </c>
      <c r="AH11" s="25">
        <f>$D11*R11*1%</f>
        <v>4404.2639279999994</v>
      </c>
      <c r="AI11" s="25">
        <f>$D11*S11*1%</f>
        <v>42090.595004000003</v>
      </c>
      <c r="AJ11" s="25">
        <f>$D11*T11*1%</f>
        <v>0</v>
      </c>
      <c r="AK11" s="26">
        <f>U11/AC11-1</f>
        <v>0.70515903266149982</v>
      </c>
      <c r="AL11" s="26">
        <f>V11/AD11-1</f>
        <v>-0.15439935018739392</v>
      </c>
      <c r="AM11" s="26">
        <f>W11/AE11-1</f>
        <v>-0.13377102922024475</v>
      </c>
      <c r="AN11" s="26">
        <f>X11/AF11-1</f>
        <v>0.21897804926348186</v>
      </c>
      <c r="AO11" s="26">
        <f>Y11/AG11-1</f>
        <v>-0.22059338554965469</v>
      </c>
      <c r="AP11" s="26">
        <f>Z11/AH11-1</f>
        <v>-0.77325547212301393</v>
      </c>
      <c r="AQ11" s="26">
        <f>AA11/AI11-1</f>
        <v>-0.27842268665687209</v>
      </c>
      <c r="AR11" s="25">
        <f>U11-AC11</f>
        <v>4678.1133650000011</v>
      </c>
      <c r="AS11" s="25">
        <f>V11-AD11</f>
        <v>-41657.289990999998</v>
      </c>
      <c r="AT11" s="25">
        <f>W11-AE11</f>
        <v>-36979.17662600003</v>
      </c>
      <c r="AU11" s="25">
        <f>X11-AF11</f>
        <v>44817.684128000023</v>
      </c>
      <c r="AV11" s="25">
        <f>Y11-AG11</f>
        <v>-8313.3553610000017</v>
      </c>
      <c r="AW11" s="25">
        <f>Z11-AH11</f>
        <v>-3405.6211829999993</v>
      </c>
      <c r="AX11" s="25">
        <f>AA11-AI11</f>
        <v>-11718.976543999997</v>
      </c>
    </row>
    <row r="12" spans="1:52">
      <c r="A12" s="20">
        <v>10</v>
      </c>
      <c r="B12" s="27" t="s">
        <v>24</v>
      </c>
      <c r="C12" s="28">
        <v>920923</v>
      </c>
      <c r="D12" s="29">
        <v>928164</v>
      </c>
      <c r="E12" s="24">
        <v>5.7584</v>
      </c>
      <c r="F12" s="24">
        <v>34.659700000000001</v>
      </c>
      <c r="G12" s="24">
        <f>E12+F12</f>
        <v>40.418100000000003</v>
      </c>
      <c r="H12" s="24">
        <v>45.498800000000003</v>
      </c>
      <c r="I12" s="24">
        <v>12.5528</v>
      </c>
      <c r="J12" s="24">
        <v>1.5301</v>
      </c>
      <c r="K12" s="32">
        <f>I12+J12</f>
        <v>14.082899999999999</v>
      </c>
      <c r="L12" s="24">
        <v>0</v>
      </c>
      <c r="M12" s="24">
        <v>4.7455999999999996</v>
      </c>
      <c r="N12" s="24">
        <v>33.659799999999997</v>
      </c>
      <c r="O12" s="31">
        <f>M12+N12</f>
        <v>38.4054</v>
      </c>
      <c r="P12" s="24">
        <v>43.636200000000002</v>
      </c>
      <c r="Q12" s="24">
        <v>15.210800000000001</v>
      </c>
      <c r="R12" s="24">
        <v>2.7473000000000001</v>
      </c>
      <c r="S12" s="32">
        <f>Q12+R12</f>
        <v>17.958100000000002</v>
      </c>
      <c r="T12" s="24">
        <v>0</v>
      </c>
      <c r="U12" s="25">
        <f>$C12*E12*1%</f>
        <v>53030.430032000004</v>
      </c>
      <c r="V12" s="25">
        <f>$C12*F12*1%</f>
        <v>319189.14903100004</v>
      </c>
      <c r="W12" s="25">
        <f>$C12*G12*1%</f>
        <v>372219.57906300004</v>
      </c>
      <c r="X12" s="25">
        <f>$C12*H12*1%</f>
        <v>419008.91392400005</v>
      </c>
      <c r="Y12" s="25">
        <f>$C12*I12*1%</f>
        <v>115601.622344</v>
      </c>
      <c r="Z12" s="25">
        <f>$C12*J12*1%</f>
        <v>14091.042823000002</v>
      </c>
      <c r="AA12" s="25">
        <f>$C12*K12*1%</f>
        <v>129692.665167</v>
      </c>
      <c r="AB12" s="25">
        <f>$C12*L12*1%</f>
        <v>0</v>
      </c>
      <c r="AC12" s="25">
        <f>$D12*M12*1%</f>
        <v>44046.950784000001</v>
      </c>
      <c r="AD12" s="25">
        <f>$D12*N12*1%</f>
        <v>312418.14607199997</v>
      </c>
      <c r="AE12" s="25">
        <f>$D12*O12*1%</f>
        <v>356465.09685599996</v>
      </c>
      <c r="AF12" s="25">
        <f>$D12*P12*1%</f>
        <v>405015.49936800002</v>
      </c>
      <c r="AG12" s="25">
        <f>$D12*Q12*1%</f>
        <v>141181.169712</v>
      </c>
      <c r="AH12" s="25">
        <f>$D12*R12*1%</f>
        <v>25499.449572000001</v>
      </c>
      <c r="AI12" s="25">
        <f>$D12*S12*1%</f>
        <v>166680.61928400001</v>
      </c>
      <c r="AJ12" s="25">
        <f>$D12*T12*1%</f>
        <v>0</v>
      </c>
      <c r="AK12" s="26">
        <f>U12/AC12-1</f>
        <v>0.20395235284398483</v>
      </c>
      <c r="AL12" s="26">
        <f>V12/AD12-1</f>
        <v>2.1672886303600425E-2</v>
      </c>
      <c r="AM12" s="26">
        <f>W12/AE12-1</f>
        <v>4.4196423004534413E-2</v>
      </c>
      <c r="AN12" s="26">
        <f>X12/AF12-1</f>
        <v>3.4550318636782595E-2</v>
      </c>
      <c r="AO12" s="26">
        <f>Y12/AG12-1</f>
        <v>-0.18118242978281407</v>
      </c>
      <c r="AP12" s="26">
        <f>Z12/AH12-1</f>
        <v>-0.44739815723423093</v>
      </c>
      <c r="AQ12" s="26">
        <f>AA12/AI12-1</f>
        <v>-0.2219091474214997</v>
      </c>
      <c r="AR12" s="25">
        <f>U12-AC12</f>
        <v>8983.4792480000033</v>
      </c>
      <c r="AS12" s="25">
        <f>V12-AD12</f>
        <v>6771.0029590000631</v>
      </c>
      <c r="AT12" s="25">
        <f>W12-AE12</f>
        <v>15754.482207000081</v>
      </c>
      <c r="AU12" s="25">
        <f>X12-AF12</f>
        <v>13993.414556000032</v>
      </c>
      <c r="AV12" s="25">
        <f>Y12-AG12</f>
        <v>-25579.547368</v>
      </c>
      <c r="AW12" s="25">
        <f>Z12-AH12</f>
        <v>-11408.406749</v>
      </c>
      <c r="AX12" s="25">
        <f>AA12-AI12</f>
        <v>-36987.954117000016</v>
      </c>
      <c r="AZ12" s="25"/>
    </row>
    <row r="13" spans="1:52">
      <c r="A13" s="20">
        <v>11</v>
      </c>
      <c r="B13" s="27" t="s">
        <v>25</v>
      </c>
      <c r="C13" s="28">
        <v>946212</v>
      </c>
      <c r="D13" s="29">
        <v>955271</v>
      </c>
      <c r="E13" s="24">
        <v>4.8433999999999999</v>
      </c>
      <c r="F13" s="24">
        <v>37.100299999999997</v>
      </c>
      <c r="G13" s="24">
        <f>E13+F13</f>
        <v>41.9437</v>
      </c>
      <c r="H13" s="24">
        <v>44.279499999999999</v>
      </c>
      <c r="I13" s="24">
        <v>12.798400000000001</v>
      </c>
      <c r="J13" s="24">
        <v>0.97809999999999997</v>
      </c>
      <c r="K13" s="32">
        <f>I13+J13</f>
        <v>13.7765</v>
      </c>
      <c r="L13" s="24">
        <v>0</v>
      </c>
      <c r="M13" s="24">
        <v>3.1017999999999999</v>
      </c>
      <c r="N13" s="24">
        <v>37.081800000000001</v>
      </c>
      <c r="O13" s="24">
        <f>M13+N13</f>
        <v>40.183599999999998</v>
      </c>
      <c r="P13" s="24">
        <v>43.986800000000002</v>
      </c>
      <c r="Q13" s="24">
        <v>14.2934</v>
      </c>
      <c r="R13" s="24">
        <v>1.5359</v>
      </c>
      <c r="S13" s="32">
        <f>Q13+R13</f>
        <v>15.8293</v>
      </c>
      <c r="T13" s="24">
        <v>0</v>
      </c>
      <c r="U13" s="25">
        <f>$C13*E13*1%</f>
        <v>45828.832007999998</v>
      </c>
      <c r="V13" s="25">
        <f>$C13*F13*1%</f>
        <v>351047.49063599994</v>
      </c>
      <c r="W13" s="25">
        <f>$C13*G13*1%</f>
        <v>396876.322644</v>
      </c>
      <c r="X13" s="25">
        <f>$C13*H13*1%</f>
        <v>418977.94254000002</v>
      </c>
      <c r="Y13" s="25">
        <f>$C13*I13*1%</f>
        <v>121099.99660800002</v>
      </c>
      <c r="Z13" s="25">
        <f>$C13*J13*1%</f>
        <v>9254.8995720000003</v>
      </c>
      <c r="AA13" s="25">
        <f>$C13*K13*1%</f>
        <v>130354.89618000001</v>
      </c>
      <c r="AB13" s="25">
        <f>$C13*L13*1%</f>
        <v>0</v>
      </c>
      <c r="AC13" s="25">
        <f>$D13*M13*1%</f>
        <v>29630.595878</v>
      </c>
      <c r="AD13" s="25">
        <f>$D13*N13*1%</f>
        <v>354231.68167800002</v>
      </c>
      <c r="AE13" s="25">
        <f>$D13*O13*1%</f>
        <v>383862.27755599999</v>
      </c>
      <c r="AF13" s="25">
        <f>$D13*P13*1%</f>
        <v>420193.14422800008</v>
      </c>
      <c r="AG13" s="25">
        <f>$D13*Q13*1%</f>
        <v>136540.70511399998</v>
      </c>
      <c r="AH13" s="25">
        <f>$D13*R13*1%</f>
        <v>14672.007289000001</v>
      </c>
      <c r="AI13" s="25">
        <f>$D13*S13*1%</f>
        <v>151212.71240300001</v>
      </c>
      <c r="AJ13" s="25">
        <f>$D13*T13*1%</f>
        <v>0</v>
      </c>
      <c r="AK13" s="26">
        <f>U13/AC13-1</f>
        <v>0.54667264191020859</v>
      </c>
      <c r="AL13" s="26">
        <f>V13/AD13-1</f>
        <v>-8.9890069316118648E-3</v>
      </c>
      <c r="AM13" s="26">
        <f>W13/AE13-1</f>
        <v>3.390290176690125E-2</v>
      </c>
      <c r="AN13" s="26">
        <f>X13/AF13-1</f>
        <v>-2.8920074130021067E-3</v>
      </c>
      <c r="AO13" s="26">
        <f>Y13/AG13-1</f>
        <v>-0.11308502100606754</v>
      </c>
      <c r="AP13" s="26">
        <f>Z13/AH13-1</f>
        <v>-0.36921381037353707</v>
      </c>
      <c r="AQ13" s="26">
        <f>AA13/AI13-1</f>
        <v>-0.13793692270667968</v>
      </c>
      <c r="AR13" s="25">
        <f>U13-AC13</f>
        <v>16198.236129999998</v>
      </c>
      <c r="AS13" s="25">
        <f>V13-AD13</f>
        <v>-3184.1910420000786</v>
      </c>
      <c r="AT13" s="25">
        <f>W13-AE13</f>
        <v>13014.045088000013</v>
      </c>
      <c r="AU13" s="25">
        <f>X13-AF13</f>
        <v>-1215.2016880000592</v>
      </c>
      <c r="AV13" s="25">
        <f>Y13-AG13</f>
        <v>-15440.708505999966</v>
      </c>
      <c r="AW13" s="25">
        <f>Z13-AH13</f>
        <v>-5417.1077170000008</v>
      </c>
      <c r="AX13" s="25">
        <f>AA13-AI13</f>
        <v>-20857.816223000002</v>
      </c>
    </row>
    <row r="14" spans="1:52">
      <c r="A14" s="20">
        <v>12</v>
      </c>
      <c r="B14" s="27" t="s">
        <v>26</v>
      </c>
      <c r="C14" s="28">
        <v>6370372</v>
      </c>
      <c r="D14" s="29">
        <v>6372637</v>
      </c>
      <c r="E14" s="24">
        <v>6.4930000000000003</v>
      </c>
      <c r="F14" s="24">
        <v>40.981099999999998</v>
      </c>
      <c r="G14" s="24">
        <f>E14+F14</f>
        <v>47.4741</v>
      </c>
      <c r="H14" s="24">
        <v>43.917099999999998</v>
      </c>
      <c r="I14" s="24">
        <v>7.7758000000000003</v>
      </c>
      <c r="J14" s="24">
        <v>0.31430000000000002</v>
      </c>
      <c r="K14" s="24">
        <f>I14+J14</f>
        <v>8.0900999999999996</v>
      </c>
      <c r="L14" s="24">
        <v>0.51839999999999997</v>
      </c>
      <c r="M14" s="24">
        <v>5.524</v>
      </c>
      <c r="N14" s="24">
        <v>41.224899999999998</v>
      </c>
      <c r="O14" s="24">
        <f>M14+N14</f>
        <v>46.748899999999999</v>
      </c>
      <c r="P14" s="24">
        <v>44.340499999999999</v>
      </c>
      <c r="Q14" s="24">
        <v>7.9264999999999999</v>
      </c>
      <c r="R14" s="24">
        <v>0.7087</v>
      </c>
      <c r="S14" s="24">
        <f>Q14+R14</f>
        <v>8.6351999999999993</v>
      </c>
      <c r="T14" s="24">
        <v>0.27510000000000001</v>
      </c>
      <c r="U14" s="25">
        <f>$C14*E14*1%</f>
        <v>413628.25396000006</v>
      </c>
      <c r="V14" s="25">
        <f>$C14*F14*1%</f>
        <v>2610648.519692</v>
      </c>
      <c r="W14" s="25">
        <f>$C14*G14*1%</f>
        <v>3024276.7736519999</v>
      </c>
      <c r="X14" s="25">
        <f>$C14*H14*1%</f>
        <v>2797682.6416119998</v>
      </c>
      <c r="Y14" s="25">
        <f>$C14*I14*1%</f>
        <v>495347.38597599999</v>
      </c>
      <c r="Z14" s="25">
        <f>$C14*J14*1%</f>
        <v>20022.079196000002</v>
      </c>
      <c r="AA14" s="25">
        <f>$C14*K14*1%</f>
        <v>515369.465172</v>
      </c>
      <c r="AB14" s="25">
        <f>$C14*L14*1%</f>
        <v>33024.008447999993</v>
      </c>
      <c r="AC14" s="25">
        <f>$D14*M14*1%</f>
        <v>352024.46788000001</v>
      </c>
      <c r="AD14" s="25">
        <f>$D14*N14*1%</f>
        <v>2627113.2306129998</v>
      </c>
      <c r="AE14" s="25">
        <f>$D14*O14*1%</f>
        <v>2979137.6984929997</v>
      </c>
      <c r="AF14" s="25">
        <f>$D14*P14*1%</f>
        <v>2825659.1089849998</v>
      </c>
      <c r="AG14" s="25">
        <f>$D14*Q14*1%</f>
        <v>505127.07180500001</v>
      </c>
      <c r="AH14" s="25">
        <f>$D14*R14*1%</f>
        <v>45162.878419000008</v>
      </c>
      <c r="AI14" s="25">
        <f>$D14*S14*1%</f>
        <v>550289.95022400003</v>
      </c>
      <c r="AJ14" s="25">
        <f>$D14*T14*1%</f>
        <v>17531.124387</v>
      </c>
      <c r="AK14" s="26">
        <f>U14/AC14-1</f>
        <v>0.17499859157801456</v>
      </c>
      <c r="AL14" s="26">
        <f>V14/AD14-1</f>
        <v>-6.2672254584009712E-3</v>
      </c>
      <c r="AM14" s="26">
        <f>W14/AE14-1</f>
        <v>1.5151725004800554E-2</v>
      </c>
      <c r="AN14" s="26">
        <f>X14/AF14-1</f>
        <v>-9.9008642918180234E-3</v>
      </c>
      <c r="AO14" s="26">
        <f>Y14/AG14-1</f>
        <v>-1.9360842795563715E-2</v>
      </c>
      <c r="AP14" s="26">
        <f>Z14/AH14-1</f>
        <v>-0.5566695503717779</v>
      </c>
      <c r="AQ14" s="26">
        <f>AA14/AI14-1</f>
        <v>-6.3458336896367706E-2</v>
      </c>
      <c r="AR14" s="25">
        <f>U14-AC14</f>
        <v>61603.786080000049</v>
      </c>
      <c r="AS14" s="25">
        <f>V14-AD14</f>
        <v>-16464.710920999758</v>
      </c>
      <c r="AT14" s="25">
        <f>W14-AE14</f>
        <v>45139.075159000233</v>
      </c>
      <c r="AU14" s="25">
        <f>X14-AF14</f>
        <v>-27976.467372999992</v>
      </c>
      <c r="AV14" s="25">
        <f>Y14-AG14</f>
        <v>-9779.6858290000237</v>
      </c>
      <c r="AW14" s="25">
        <f>Z14-AH14</f>
        <v>-25140.799223000005</v>
      </c>
      <c r="AX14" s="25">
        <f>AA14-AI14</f>
        <v>-34920.485052000033</v>
      </c>
    </row>
    <row r="15" spans="1:52">
      <c r="A15" s="20">
        <v>13</v>
      </c>
      <c r="B15" s="27" t="s">
        <v>27</v>
      </c>
      <c r="C15" s="28">
        <v>612685</v>
      </c>
      <c r="D15" s="29">
        <v>620026</v>
      </c>
      <c r="E15" s="24">
        <v>1.2094</v>
      </c>
      <c r="F15" s="24">
        <v>29.690300000000001</v>
      </c>
      <c r="G15" s="31">
        <f>E15+F15</f>
        <v>30.899699999999999</v>
      </c>
      <c r="H15" s="32">
        <v>54.3001</v>
      </c>
      <c r="I15" s="24">
        <v>14.1816</v>
      </c>
      <c r="J15" s="24">
        <v>0.61829999999999996</v>
      </c>
      <c r="K15" s="32">
        <f>I15+J15</f>
        <v>14.799899999999999</v>
      </c>
      <c r="L15" s="24">
        <v>0</v>
      </c>
      <c r="M15" s="24">
        <v>1.9702999999999999</v>
      </c>
      <c r="N15" s="24">
        <v>34.100700000000003</v>
      </c>
      <c r="O15" s="31">
        <f>M15+N15</f>
        <v>36.071000000000005</v>
      </c>
      <c r="P15" s="24">
        <v>51.146599999999999</v>
      </c>
      <c r="Q15" s="24">
        <v>11.822100000000001</v>
      </c>
      <c r="R15" s="24">
        <v>0.68769999999999998</v>
      </c>
      <c r="S15" s="24">
        <f>Q15+R15</f>
        <v>12.5098</v>
      </c>
      <c r="T15" s="24">
        <v>0.27229999999999999</v>
      </c>
      <c r="U15" s="25">
        <f>$C15*E15*1%</f>
        <v>7409.812390000001</v>
      </c>
      <c r="V15" s="25">
        <f>$C15*F15*1%</f>
        <v>181908.014555</v>
      </c>
      <c r="W15" s="25">
        <f>$C15*G15*1%</f>
        <v>189317.82694500001</v>
      </c>
      <c r="X15" s="25">
        <f>$C15*H15*1%</f>
        <v>332688.56768500002</v>
      </c>
      <c r="Y15" s="25">
        <f>$C15*I15*1%</f>
        <v>86888.535959999994</v>
      </c>
      <c r="Z15" s="25">
        <f>$C15*J15*1%</f>
        <v>3788.2313549999999</v>
      </c>
      <c r="AA15" s="25">
        <f>$C15*K15*1%</f>
        <v>90676.767315000005</v>
      </c>
      <c r="AB15" s="25">
        <f>$C15*L15*1%</f>
        <v>0</v>
      </c>
      <c r="AC15" s="25">
        <f>$D15*M15*1%</f>
        <v>12216.372278000001</v>
      </c>
      <c r="AD15" s="25">
        <f>$D15*N15*1%</f>
        <v>211433.20618199999</v>
      </c>
      <c r="AE15" s="25">
        <f>$D15*O15*1%</f>
        <v>223649.57846000005</v>
      </c>
      <c r="AF15" s="25">
        <f>$D15*P15*1%</f>
        <v>317122.218116</v>
      </c>
      <c r="AG15" s="25">
        <f>$D15*Q15*1%</f>
        <v>73300.093746000013</v>
      </c>
      <c r="AH15" s="25">
        <f>$D15*R15*1%</f>
        <v>4263.9188020000001</v>
      </c>
      <c r="AI15" s="25">
        <f>$D15*S15*1%</f>
        <v>77564.012547999999</v>
      </c>
      <c r="AJ15" s="25">
        <f>$D15*T15*1%</f>
        <v>1688.3307979999997</v>
      </c>
      <c r="AK15" s="26">
        <f>U15/AC15-1</f>
        <v>-0.39345230962353284</v>
      </c>
      <c r="AL15" s="26">
        <f>V15/AD15-1</f>
        <v>-0.1396431154791502</v>
      </c>
      <c r="AM15" s="35">
        <f>W15/AE15-1</f>
        <v>-0.15350689123315431</v>
      </c>
      <c r="AN15" s="26">
        <f>X15/AF15-1</f>
        <v>4.9086278664038696E-2</v>
      </c>
      <c r="AO15" s="26">
        <f>Y15/AG15-1</f>
        <v>0.1853809663748418</v>
      </c>
      <c r="AP15" s="26">
        <f>Z15/AH15-1</f>
        <v>-0.11156109416925997</v>
      </c>
      <c r="AQ15" s="26">
        <f>AA15/AI15-1</f>
        <v>0.16905719980493861</v>
      </c>
      <c r="AR15" s="25">
        <f>U15-AC15</f>
        <v>-4806.5598879999998</v>
      </c>
      <c r="AS15" s="25">
        <f>V15-AD15</f>
        <v>-29525.191626999993</v>
      </c>
      <c r="AT15" s="25">
        <f>W15-AE15</f>
        <v>-34331.75151500004</v>
      </c>
      <c r="AU15" s="25">
        <f>X15-AF15</f>
        <v>15566.349569000013</v>
      </c>
      <c r="AV15" s="25">
        <f>Y15-AG15</f>
        <v>13588.442213999981</v>
      </c>
      <c r="AW15" s="25">
        <f>Z15-AH15</f>
        <v>-475.68744700000025</v>
      </c>
      <c r="AX15" s="25">
        <f>AA15-AI15</f>
        <v>13112.754767000006</v>
      </c>
    </row>
    <row r="16" spans="1:52">
      <c r="A16" s="20">
        <v>14</v>
      </c>
      <c r="B16" s="27" t="s">
        <v>28</v>
      </c>
      <c r="C16" s="28">
        <v>931810</v>
      </c>
      <c r="D16" s="29">
        <v>941483</v>
      </c>
      <c r="E16" s="24">
        <v>10.497999999999999</v>
      </c>
      <c r="F16" s="24">
        <v>30.499199999999998</v>
      </c>
      <c r="G16" s="24">
        <f>E16+F16</f>
        <v>40.997199999999999</v>
      </c>
      <c r="H16" s="24">
        <v>44.966900000000003</v>
      </c>
      <c r="I16" s="24">
        <v>12.3842</v>
      </c>
      <c r="J16" s="24">
        <v>1.2018</v>
      </c>
      <c r="K16" s="32">
        <f>I16+J16</f>
        <v>13.586</v>
      </c>
      <c r="L16" s="24">
        <v>0.4496</v>
      </c>
      <c r="M16" s="24">
        <v>8.7006999999999994</v>
      </c>
      <c r="N16" s="24">
        <v>39.765300000000003</v>
      </c>
      <c r="O16" s="24">
        <f>M16+N16</f>
        <v>48.466000000000001</v>
      </c>
      <c r="P16" s="24">
        <v>39.707099999999997</v>
      </c>
      <c r="Q16" s="24">
        <v>10.176600000000001</v>
      </c>
      <c r="R16" s="24">
        <v>1.1735</v>
      </c>
      <c r="S16" s="24">
        <f>Q16+R16</f>
        <v>11.350100000000001</v>
      </c>
      <c r="T16" s="24">
        <v>0.47639999999999999</v>
      </c>
      <c r="U16" s="25">
        <f>$C16*E16*1%</f>
        <v>97821.413799999995</v>
      </c>
      <c r="V16" s="25">
        <f>$C16*F16*1%</f>
        <v>284194.59551999997</v>
      </c>
      <c r="W16" s="25">
        <f>$C16*G16*1%</f>
        <v>382016.00931999995</v>
      </c>
      <c r="X16" s="25">
        <f>$C16*H16*1%</f>
        <v>419006.07089000003</v>
      </c>
      <c r="Y16" s="25">
        <f>$C16*I16*1%</f>
        <v>115397.21402000001</v>
      </c>
      <c r="Z16" s="25">
        <f>$C16*J16*1%</f>
        <v>11198.49258</v>
      </c>
      <c r="AA16" s="25">
        <f>$C16*K16*1%</f>
        <v>126595.7066</v>
      </c>
      <c r="AB16" s="25">
        <f>$C16*L16*1%</f>
        <v>4189.4177600000003</v>
      </c>
      <c r="AC16" s="25">
        <f>$D16*M16*1%</f>
        <v>81915.611380999995</v>
      </c>
      <c r="AD16" s="25">
        <f>$D16*N16*1%</f>
        <v>374383.53939900006</v>
      </c>
      <c r="AE16" s="25">
        <f>$D16*O16*1%</f>
        <v>456299.15078000003</v>
      </c>
      <c r="AF16" s="25">
        <f>$D16*P16*1%</f>
        <v>373835.59629299998</v>
      </c>
      <c r="AG16" s="25">
        <f>$D16*Q16*1%</f>
        <v>95810.95897800001</v>
      </c>
      <c r="AH16" s="25">
        <f>$D16*R16*1%</f>
        <v>11048.303005</v>
      </c>
      <c r="AI16" s="25">
        <f>$D16*S16*1%</f>
        <v>106859.261983</v>
      </c>
      <c r="AJ16" s="25">
        <f>$D16*T16*1%</f>
        <v>4485.2250119999999</v>
      </c>
      <c r="AK16" s="26">
        <f>U16/AC16-1</f>
        <v>0.19417302942439241</v>
      </c>
      <c r="AL16" s="26">
        <f>V16/AD16-1</f>
        <v>-0.24089986441118882</v>
      </c>
      <c r="AM16" s="35">
        <f>W16/AE16-1</f>
        <v>-0.16279482732549488</v>
      </c>
      <c r="AN16" s="26">
        <f>X16/AF16-1</f>
        <v>0.12082978465645344</v>
      </c>
      <c r="AO16" s="26">
        <f>Y16/AG16-1</f>
        <v>0.20442604114313667</v>
      </c>
      <c r="AP16" s="26">
        <f>Z16/AH16-1</f>
        <v>1.3593904415187597E-2</v>
      </c>
      <c r="AQ16" s="26">
        <f>AA16/AI16-1</f>
        <v>0.18469568524757185</v>
      </c>
      <c r="AR16" s="25">
        <f>U16-AC16</f>
        <v>15905.802419</v>
      </c>
      <c r="AS16" s="25">
        <f>V16-AD16</f>
        <v>-90188.943879000086</v>
      </c>
      <c r="AT16" s="34">
        <f>W16-AE16</f>
        <v>-74283.141460000072</v>
      </c>
      <c r="AU16" s="25">
        <f>X16-AF16</f>
        <v>45170.474597000051</v>
      </c>
      <c r="AV16" s="25">
        <f>Y16-AG16</f>
        <v>19586.255042000004</v>
      </c>
      <c r="AW16" s="25">
        <f>Z16-AH16</f>
        <v>150.18957500000033</v>
      </c>
      <c r="AX16" s="30">
        <f>AA16-AI16</f>
        <v>19736.444617000001</v>
      </c>
    </row>
    <row r="17" spans="1:50">
      <c r="A17" s="20">
        <v>15</v>
      </c>
      <c r="B17" s="27" t="s">
        <v>29</v>
      </c>
      <c r="C17" s="28">
        <v>785227</v>
      </c>
      <c r="D17" s="29">
        <v>797258</v>
      </c>
      <c r="E17" s="24">
        <v>2.9043000000000001</v>
      </c>
      <c r="F17" s="24">
        <v>41.016800000000003</v>
      </c>
      <c r="G17" s="24">
        <f>E17+F17</f>
        <v>43.921100000000003</v>
      </c>
      <c r="H17" s="24">
        <v>47.083300000000001</v>
      </c>
      <c r="I17" s="24">
        <v>8.2530000000000001</v>
      </c>
      <c r="J17" s="24">
        <v>0.74229999999999996</v>
      </c>
      <c r="K17" s="24">
        <f>I17+J17</f>
        <v>8.9953000000000003</v>
      </c>
      <c r="L17" s="24">
        <v>0</v>
      </c>
      <c r="M17" s="24">
        <v>2.8774999999999999</v>
      </c>
      <c r="N17" s="24">
        <v>35.8688</v>
      </c>
      <c r="O17" s="31">
        <f>M17+N17</f>
        <v>38.746299999999998</v>
      </c>
      <c r="P17" s="24">
        <v>49.6982</v>
      </c>
      <c r="Q17" s="24">
        <v>10.606299999999999</v>
      </c>
      <c r="R17" s="24">
        <v>0.94899999999999995</v>
      </c>
      <c r="S17" s="24">
        <f>Q17+R17</f>
        <v>11.555299999999999</v>
      </c>
      <c r="T17" s="24">
        <v>0</v>
      </c>
      <c r="U17" s="25">
        <f>$C17*E17*1%</f>
        <v>22805.347761000001</v>
      </c>
      <c r="V17" s="25">
        <f>$C17*F17*1%</f>
        <v>322074.98813600006</v>
      </c>
      <c r="W17" s="25">
        <f>$C17*G17*1%</f>
        <v>344880.33589699998</v>
      </c>
      <c r="X17" s="25">
        <f>$C17*H17*1%</f>
        <v>369710.78409100004</v>
      </c>
      <c r="Y17" s="25">
        <f>$C17*I17*1%</f>
        <v>64804.784310000003</v>
      </c>
      <c r="Z17" s="25">
        <f>$C17*J17*1%</f>
        <v>5828.7400209999996</v>
      </c>
      <c r="AA17" s="25">
        <f>$C17*K17*1%</f>
        <v>70633.524331000008</v>
      </c>
      <c r="AB17" s="25">
        <f>$C17*L17*1%</f>
        <v>0</v>
      </c>
      <c r="AC17" s="25">
        <f>$D17*M17*1%</f>
        <v>22941.09895</v>
      </c>
      <c r="AD17" s="25">
        <f>$D17*N17*1%</f>
        <v>285966.87750399997</v>
      </c>
      <c r="AE17" s="25">
        <f>$D17*O17*1%</f>
        <v>308907.97645399999</v>
      </c>
      <c r="AF17" s="25">
        <f>$D17*P17*1%</f>
        <v>396222.87535599997</v>
      </c>
      <c r="AG17" s="25">
        <f>$D17*Q17*1%</f>
        <v>84559.575253999996</v>
      </c>
      <c r="AH17" s="25">
        <f>$D17*R17*1%</f>
        <v>7565.9784199999995</v>
      </c>
      <c r="AI17" s="25">
        <f>$D17*S17*1%</f>
        <v>92125.553673999995</v>
      </c>
      <c r="AJ17" s="25">
        <f>$D17*T17*1%</f>
        <v>0</v>
      </c>
      <c r="AK17" s="26">
        <f>U17/AC17-1</f>
        <v>-5.9173795159450648E-3</v>
      </c>
      <c r="AL17" s="26">
        <f>V17/AD17-1</f>
        <v>0.12626675839930113</v>
      </c>
      <c r="AM17" s="26">
        <f>W17/AE17-1</f>
        <v>0.11645008282379754</v>
      </c>
      <c r="AN17" s="26">
        <f>X17/AF17-1</f>
        <v>-6.6912066198043796E-2</v>
      </c>
      <c r="AO17" s="26">
        <f>Y17/AG17-1</f>
        <v>-0.23361979864090576</v>
      </c>
      <c r="AP17" s="26">
        <f>Z17/AH17-1</f>
        <v>-0.22961186281046786</v>
      </c>
      <c r="AQ17" s="26">
        <f>AA17/AI17-1</f>
        <v>-0.23329063963135288</v>
      </c>
      <c r="AR17" s="25">
        <f>U17-AC17</f>
        <v>-135.7511889999987</v>
      </c>
      <c r="AS17" s="25">
        <f>V17-AD17</f>
        <v>36108.110632000084</v>
      </c>
      <c r="AT17" s="25">
        <f>W17-AE17</f>
        <v>35972.359442999994</v>
      </c>
      <c r="AU17" s="25">
        <f>X17-AF17</f>
        <v>-26512.091264999937</v>
      </c>
      <c r="AV17" s="25">
        <f>Y17-AG17</f>
        <v>-19754.790943999993</v>
      </c>
      <c r="AW17" s="25">
        <f>Z17-AH17</f>
        <v>-1737.2383989999998</v>
      </c>
      <c r="AX17" s="25">
        <f>AA17-AI17</f>
        <v>-21492.029342999987</v>
      </c>
    </row>
    <row r="18" spans="1:50">
      <c r="A18" s="20">
        <v>16</v>
      </c>
      <c r="B18" s="27" t="s">
        <v>30</v>
      </c>
      <c r="C18" s="28">
        <v>853763</v>
      </c>
      <c r="D18" s="29">
        <v>864067</v>
      </c>
      <c r="E18" s="24">
        <v>1.8916999999999999</v>
      </c>
      <c r="F18" s="24">
        <v>40.527700000000003</v>
      </c>
      <c r="G18" s="24">
        <f>E18+F18</f>
        <v>42.419400000000003</v>
      </c>
      <c r="H18" s="24">
        <v>43.061399999999999</v>
      </c>
      <c r="I18" s="24">
        <v>12.946999999999999</v>
      </c>
      <c r="J18" s="24">
        <v>1.5720000000000001</v>
      </c>
      <c r="K18" s="32">
        <f>I18+J18</f>
        <v>14.518999999999998</v>
      </c>
      <c r="L18" s="24">
        <v>0</v>
      </c>
      <c r="M18" s="24">
        <v>4.3726000000000003</v>
      </c>
      <c r="N18" s="24">
        <v>40.183999999999997</v>
      </c>
      <c r="O18" s="24">
        <f>M18+N18</f>
        <v>44.556599999999996</v>
      </c>
      <c r="P18" s="24">
        <v>43.216900000000003</v>
      </c>
      <c r="Q18" s="24">
        <v>10.4407</v>
      </c>
      <c r="R18" s="24">
        <v>1.7857000000000001</v>
      </c>
      <c r="S18" s="24">
        <f>Q18+R18</f>
        <v>12.2264</v>
      </c>
      <c r="T18" s="24">
        <v>0</v>
      </c>
      <c r="U18" s="25">
        <f>$C18*E18*1%</f>
        <v>16150.634671</v>
      </c>
      <c r="V18" s="25">
        <f>$C18*F18*1%</f>
        <v>346010.50735100004</v>
      </c>
      <c r="W18" s="25">
        <f>$C18*G18*1%</f>
        <v>362161.14202200004</v>
      </c>
      <c r="X18" s="25">
        <f>$C18*H18*1%</f>
        <v>367642.30048199999</v>
      </c>
      <c r="Y18" s="25">
        <f>$C18*I18*1%</f>
        <v>110536.69561</v>
      </c>
      <c r="Z18" s="25">
        <f>$C18*J18*1%</f>
        <v>13421.15436</v>
      </c>
      <c r="AA18" s="25">
        <f>$C18*K18*1%</f>
        <v>123957.84997</v>
      </c>
      <c r="AB18" s="25">
        <f>$C18*L18*1%</f>
        <v>0</v>
      </c>
      <c r="AC18" s="25">
        <f>$D18*M18*1%</f>
        <v>37782.193642000006</v>
      </c>
      <c r="AD18" s="25">
        <f>$D18*N18*1%</f>
        <v>347216.68327999994</v>
      </c>
      <c r="AE18" s="25">
        <f>$D18*O18*1%</f>
        <v>384998.87692199997</v>
      </c>
      <c r="AF18" s="25">
        <f>$D18*P18*1%</f>
        <v>373422.97132300003</v>
      </c>
      <c r="AG18" s="25">
        <f>$D18*Q18*1%</f>
        <v>90214.643268999993</v>
      </c>
      <c r="AH18" s="25">
        <f>$D18*R18*1%</f>
        <v>15429.644419</v>
      </c>
      <c r="AI18" s="25">
        <f>$D18*S18*1%</f>
        <v>105644.287688</v>
      </c>
      <c r="AJ18" s="25">
        <f>$D18*T18*1%</f>
        <v>0</v>
      </c>
      <c r="AK18" s="26">
        <f>U18/AC18-1</f>
        <v>-0.57253316670722931</v>
      </c>
      <c r="AL18" s="26">
        <f>V18/AD18-1</f>
        <v>-3.4738420907823864E-3</v>
      </c>
      <c r="AM18" s="26">
        <f>W18/AE18-1</f>
        <v>-5.9318964986557088E-2</v>
      </c>
      <c r="AN18" s="26">
        <f>X18/AF18-1</f>
        <v>-1.5480222923939913E-2</v>
      </c>
      <c r="AO18" s="26">
        <f>Y18/AG18-1</f>
        <v>0.22526334533523751</v>
      </c>
      <c r="AP18" s="26">
        <f>Z18/AH18-1</f>
        <v>-0.13017085841114739</v>
      </c>
      <c r="AQ18" s="26">
        <f>AA18/AI18-1</f>
        <v>0.17335118332271371</v>
      </c>
      <c r="AR18" s="25">
        <f>U18-AC18</f>
        <v>-21631.558971000006</v>
      </c>
      <c r="AS18" s="25">
        <f>V18-AD18</f>
        <v>-1206.1759289999027</v>
      </c>
      <c r="AT18" s="25">
        <f>W18-AE18</f>
        <v>-22837.734899999923</v>
      </c>
      <c r="AU18" s="25">
        <f>X18-AF18</f>
        <v>-5780.6708410000429</v>
      </c>
      <c r="AV18" s="25">
        <f>Y18-AG18</f>
        <v>20322.052341000002</v>
      </c>
      <c r="AW18" s="25">
        <f>Z18-AH18</f>
        <v>-2008.4900589999997</v>
      </c>
      <c r="AX18" s="30">
        <f>AA18-AI18</f>
        <v>18313.562281999999</v>
      </c>
    </row>
    <row r="19" spans="1:50">
      <c r="A19" s="20">
        <v>17</v>
      </c>
      <c r="B19" s="27" t="s">
        <v>31</v>
      </c>
      <c r="C19" s="28">
        <v>1047808</v>
      </c>
      <c r="D19" s="29">
        <v>1060228</v>
      </c>
      <c r="E19" s="24">
        <v>10.998200000000001</v>
      </c>
      <c r="F19" s="24">
        <v>32.098999999999997</v>
      </c>
      <c r="G19" s="24">
        <f>E19+F19</f>
        <v>43.097200000000001</v>
      </c>
      <c r="H19" s="24">
        <v>46.686900000000001</v>
      </c>
      <c r="I19" s="24">
        <v>9.3348999999999993</v>
      </c>
      <c r="J19" s="24">
        <v>0.82379999999999998</v>
      </c>
      <c r="K19" s="24">
        <f>I19+J19</f>
        <v>10.1587</v>
      </c>
      <c r="L19" s="24">
        <v>5.6899999999999999E-2</v>
      </c>
      <c r="M19" s="24">
        <v>2.3614000000000002</v>
      </c>
      <c r="N19" s="24">
        <v>36.915599999999998</v>
      </c>
      <c r="O19" s="24">
        <f>M19+N19</f>
        <v>39.277000000000001</v>
      </c>
      <c r="P19" s="24">
        <v>50.994300000000003</v>
      </c>
      <c r="Q19" s="24">
        <v>8.7899999999999991</v>
      </c>
      <c r="R19" s="24">
        <v>0.84509999999999996</v>
      </c>
      <c r="S19" s="24">
        <f>Q19+R19</f>
        <v>9.6350999999999996</v>
      </c>
      <c r="T19" s="24">
        <v>9.3299999999999994E-2</v>
      </c>
      <c r="U19" s="25">
        <f>$C19*E19*1%</f>
        <v>115240.01945600001</v>
      </c>
      <c r="V19" s="25">
        <f>$C19*F19*1%</f>
        <v>336335.88991999999</v>
      </c>
      <c r="W19" s="25">
        <f>$C19*G19*1%</f>
        <v>451575.90937600005</v>
      </c>
      <c r="X19" s="25">
        <f>$C19*H19*1%</f>
        <v>489189.07315200003</v>
      </c>
      <c r="Y19" s="25">
        <f>$C19*I19*1%</f>
        <v>97811.828991999995</v>
      </c>
      <c r="Z19" s="25">
        <f>$C19*J19*1%</f>
        <v>8631.8423039999998</v>
      </c>
      <c r="AA19" s="25">
        <f>$C19*K19*1%</f>
        <v>106443.671296</v>
      </c>
      <c r="AB19" s="25">
        <f>$C19*L19*1%</f>
        <v>596.20275200000003</v>
      </c>
      <c r="AC19" s="25">
        <f>$D19*M19*1%</f>
        <v>25036.223992000003</v>
      </c>
      <c r="AD19" s="25">
        <f>$D19*N19*1%</f>
        <v>391389.52756799996</v>
      </c>
      <c r="AE19" s="25">
        <f>$D19*O19*1%</f>
        <v>416425.75156000006</v>
      </c>
      <c r="AF19" s="25">
        <f>$D19*P19*1%</f>
        <v>540655.84700399998</v>
      </c>
      <c r="AG19" s="25">
        <f>$D19*Q19*1%</f>
        <v>93194.041199999992</v>
      </c>
      <c r="AH19" s="25">
        <f>$D19*R19*1%</f>
        <v>8959.9868279999992</v>
      </c>
      <c r="AI19" s="25">
        <f>$D19*S19*1%</f>
        <v>102154.028028</v>
      </c>
      <c r="AJ19" s="25">
        <f>$D19*T19*1%</f>
        <v>989.19272399999988</v>
      </c>
      <c r="AK19" s="26">
        <f>U19/AC19-1</f>
        <v>3.6029313163527954</v>
      </c>
      <c r="AL19" s="26">
        <f>V19/AD19-1</f>
        <v>-0.14066201001874012</v>
      </c>
      <c r="AM19" s="26">
        <f>W19/AE19-1</f>
        <v>8.4409183832463874E-2</v>
      </c>
      <c r="AN19" s="26">
        <f>X19/AF19-1</f>
        <v>-9.5193225297014461E-2</v>
      </c>
      <c r="AO19" s="26">
        <f>Y19/AG19-1</f>
        <v>4.9550247339204434E-2</v>
      </c>
      <c r="AP19" s="26">
        <f>Z19/AH19-1</f>
        <v>-3.6623326607417184E-2</v>
      </c>
      <c r="AQ19" s="26">
        <f>AA19/AI19-1</f>
        <v>4.1991915060111351E-2</v>
      </c>
      <c r="AR19" s="25">
        <f>U19-AC19</f>
        <v>90203.79546400001</v>
      </c>
      <c r="AS19" s="25">
        <f>V19-AD19</f>
        <v>-55053.637647999974</v>
      </c>
      <c r="AT19" s="25">
        <f>W19-AE19</f>
        <v>35150.157815999992</v>
      </c>
      <c r="AU19" s="25">
        <f>X19-AF19</f>
        <v>-51466.773851999955</v>
      </c>
      <c r="AV19" s="25">
        <f>Y19-AG19</f>
        <v>4617.7877920000028</v>
      </c>
      <c r="AW19" s="25">
        <f>Z19-AH19</f>
        <v>-328.14452399999936</v>
      </c>
      <c r="AX19" s="25">
        <f>AA19-AI19</f>
        <v>4289.6432679999998</v>
      </c>
    </row>
    <row r="20" spans="1:50">
      <c r="A20" s="20">
        <v>18</v>
      </c>
      <c r="B20" s="27" t="s">
        <v>32</v>
      </c>
      <c r="C20" s="28">
        <v>1244026</v>
      </c>
      <c r="D20" s="29">
        <v>1259348</v>
      </c>
      <c r="E20" s="24">
        <v>2.6734</v>
      </c>
      <c r="F20" s="24">
        <v>40.873600000000003</v>
      </c>
      <c r="G20" s="24">
        <f>E20+F20</f>
        <v>43.547000000000004</v>
      </c>
      <c r="H20" s="24">
        <v>46.465299999999999</v>
      </c>
      <c r="I20" s="24">
        <v>8.5061</v>
      </c>
      <c r="J20" s="24">
        <v>1.4813000000000001</v>
      </c>
      <c r="K20" s="24">
        <f>I20+J20</f>
        <v>9.9874000000000009</v>
      </c>
      <c r="L20" s="24">
        <v>0</v>
      </c>
      <c r="M20" s="24">
        <v>5.0925000000000002</v>
      </c>
      <c r="N20" s="24">
        <v>33.707000000000001</v>
      </c>
      <c r="O20" s="31">
        <f>M20+N20</f>
        <v>38.799500000000002</v>
      </c>
      <c r="P20" s="24">
        <v>49.090699999999998</v>
      </c>
      <c r="Q20" s="24">
        <v>11.456899999999999</v>
      </c>
      <c r="R20" s="24">
        <v>0.65269999999999995</v>
      </c>
      <c r="S20" s="24">
        <f>Q20+R20</f>
        <v>12.109599999999999</v>
      </c>
      <c r="T20" s="24">
        <v>0</v>
      </c>
      <c r="U20" s="25">
        <f>$C20*E20*1%</f>
        <v>33257.791083999997</v>
      </c>
      <c r="V20" s="25">
        <f>$C20*F20*1%</f>
        <v>508478.211136</v>
      </c>
      <c r="W20" s="25">
        <f>$C20*G20*1%</f>
        <v>541736.00222000002</v>
      </c>
      <c r="X20" s="25">
        <f>$C20*H20*1%</f>
        <v>578040.41297800001</v>
      </c>
      <c r="Y20" s="25">
        <f>$C20*I20*1%</f>
        <v>105818.095586</v>
      </c>
      <c r="Z20" s="25">
        <f>$C20*J20*1%</f>
        <v>18427.757138000001</v>
      </c>
      <c r="AA20" s="25">
        <f>$C20*K20*1%</f>
        <v>124245.85272400001</v>
      </c>
      <c r="AB20" s="25">
        <f>$C20*L20*1%</f>
        <v>0</v>
      </c>
      <c r="AC20" s="25">
        <f>$D20*M20*1%</f>
        <v>64132.296900000008</v>
      </c>
      <c r="AD20" s="25">
        <f>$D20*N20*1%</f>
        <v>424488.43036</v>
      </c>
      <c r="AE20" s="25">
        <f>$D20*O20*1%</f>
        <v>488620.72726000007</v>
      </c>
      <c r="AF20" s="25">
        <f>$D20*P20*1%</f>
        <v>618222.74863599997</v>
      </c>
      <c r="AG20" s="25">
        <f>$D20*Q20*1%</f>
        <v>144282.24101199998</v>
      </c>
      <c r="AH20" s="25">
        <f>$D20*R20*1%</f>
        <v>8219.7643959999987</v>
      </c>
      <c r="AI20" s="25">
        <f>$D20*S20*1%</f>
        <v>152502.00540799997</v>
      </c>
      <c r="AJ20" s="25">
        <f>$D20*T20*1%</f>
        <v>0</v>
      </c>
      <c r="AK20" s="26">
        <f>U20/AC20-1</f>
        <v>-0.4814189933683789</v>
      </c>
      <c r="AL20" s="26">
        <f>V20/AD20-1</f>
        <v>0.1978611777587671</v>
      </c>
      <c r="AM20" s="26">
        <f>W20/AE20-1</f>
        <v>0.10870450637215145</v>
      </c>
      <c r="AN20" s="26">
        <f>X20/AF20-1</f>
        <v>-6.4996533606463402E-2</v>
      </c>
      <c r="AO20" s="26">
        <f>Y20/AG20-1</f>
        <v>-0.26658960351746208</v>
      </c>
      <c r="AP20" s="26">
        <f>Z20/AH20-1</f>
        <v>1.2418838606818876</v>
      </c>
      <c r="AQ20" s="26">
        <f>AA20/AI20-1</f>
        <v>-0.18528381058599308</v>
      </c>
      <c r="AR20" s="25">
        <f>U20-AC20</f>
        <v>-30874.505816000012</v>
      </c>
      <c r="AS20" s="25">
        <f>V20-AD20</f>
        <v>83989.780776</v>
      </c>
      <c r="AT20" s="25">
        <f>W20-AE20</f>
        <v>53115.274959999952</v>
      </c>
      <c r="AU20" s="25">
        <f>X20-AF20</f>
        <v>-40182.335657999967</v>
      </c>
      <c r="AV20" s="25">
        <f>Y20-AG20</f>
        <v>-38464.145425999988</v>
      </c>
      <c r="AW20" s="25">
        <f>Z20-AH20</f>
        <v>10207.992742000002</v>
      </c>
      <c r="AX20" s="25">
        <f>AA20-AI20</f>
        <v>-28256.152683999957</v>
      </c>
    </row>
    <row r="21" spans="1:50">
      <c r="A21" s="20">
        <v>19</v>
      </c>
      <c r="B21" s="27" t="s">
        <v>33</v>
      </c>
      <c r="C21" s="28">
        <v>1037164</v>
      </c>
      <c r="D21" s="29">
        <v>1047448</v>
      </c>
      <c r="E21" s="24">
        <v>5.7030000000000003</v>
      </c>
      <c r="F21" s="24">
        <v>42.996400000000001</v>
      </c>
      <c r="G21" s="24">
        <f>E21+F21</f>
        <v>48.699400000000004</v>
      </c>
      <c r="H21" s="24">
        <v>46.165500000000002</v>
      </c>
      <c r="I21" s="24">
        <v>5.0202</v>
      </c>
      <c r="J21" s="24">
        <v>0.11459999999999999</v>
      </c>
      <c r="K21" s="24">
        <f>I21+J21</f>
        <v>5.1348000000000003</v>
      </c>
      <c r="L21" s="24">
        <v>0</v>
      </c>
      <c r="M21" s="24">
        <v>4.8262</v>
      </c>
      <c r="N21" s="24">
        <v>46.416200000000003</v>
      </c>
      <c r="O21" s="24">
        <f>M21+N21</f>
        <v>51.242400000000004</v>
      </c>
      <c r="P21" s="24">
        <v>41.8001</v>
      </c>
      <c r="Q21" s="24">
        <v>6.4854000000000003</v>
      </c>
      <c r="R21" s="24">
        <v>0.4718</v>
      </c>
      <c r="S21" s="24">
        <f>Q21+R21</f>
        <v>6.9572000000000003</v>
      </c>
      <c r="T21" s="24">
        <v>0</v>
      </c>
      <c r="U21" s="25">
        <f>$C21*E21*1%</f>
        <v>59149.462920000005</v>
      </c>
      <c r="V21" s="25">
        <f>$C21*F21*1%</f>
        <v>445943.182096</v>
      </c>
      <c r="W21" s="25">
        <f>$C21*G21*1%</f>
        <v>505092.64501600008</v>
      </c>
      <c r="X21" s="25">
        <f>$C21*H21*1%</f>
        <v>478811.94642000005</v>
      </c>
      <c r="Y21" s="25">
        <f>$C21*I21*1%</f>
        <v>52067.707128000002</v>
      </c>
      <c r="Z21" s="25">
        <f>$C21*J21*1%</f>
        <v>1188.5899440000001</v>
      </c>
      <c r="AA21" s="25">
        <f>$C21*K21*1%</f>
        <v>53256.297072000001</v>
      </c>
      <c r="AB21" s="25">
        <f>$C21*L21*1%</f>
        <v>0</v>
      </c>
      <c r="AC21" s="25">
        <f>$D21*M21*1%</f>
        <v>50551.935376000009</v>
      </c>
      <c r="AD21" s="25">
        <f>$D21*N21*1%</f>
        <v>486185.55857600004</v>
      </c>
      <c r="AE21" s="25">
        <f>$D21*O21*1%</f>
        <v>536737.49395200005</v>
      </c>
      <c r="AF21" s="25">
        <f>$D21*P21*1%</f>
        <v>437834.31144800002</v>
      </c>
      <c r="AG21" s="25">
        <f>$D21*Q21*1%</f>
        <v>67931.192592000007</v>
      </c>
      <c r="AH21" s="25">
        <f>$D21*R21*1%</f>
        <v>4941.8596639999996</v>
      </c>
      <c r="AI21" s="25">
        <f>$D21*S21*1%</f>
        <v>72873.05225600001</v>
      </c>
      <c r="AJ21" s="25">
        <f>$D21*T21*1%</f>
        <v>0</v>
      </c>
      <c r="AK21" s="26">
        <f>U21/AC21-1</f>
        <v>0.17007316297689656</v>
      </c>
      <c r="AL21" s="26">
        <f>V21/AD21-1</f>
        <v>-8.2771640930402901E-2</v>
      </c>
      <c r="AM21" s="26">
        <f>W21/AE21-1</f>
        <v>-5.8957775993994432E-2</v>
      </c>
      <c r="AN21" s="26">
        <f>X21/AF21-1</f>
        <v>9.3591648485654932E-2</v>
      </c>
      <c r="AO21" s="26">
        <f>Y21/AG21-1</f>
        <v>-0.2335228465555923</v>
      </c>
      <c r="AP21" s="26">
        <f>Z21/AH21-1</f>
        <v>-0.75948528998940823</v>
      </c>
      <c r="AQ21" s="26">
        <f>AA21/AI21-1</f>
        <v>-0.26919079929693579</v>
      </c>
      <c r="AR21" s="25">
        <f>U21-AC21</f>
        <v>8597.5275439999969</v>
      </c>
      <c r="AS21" s="25">
        <f>V21-AD21</f>
        <v>-40242.376480000035</v>
      </c>
      <c r="AT21" s="25">
        <f>W21-AE21</f>
        <v>-31644.848935999966</v>
      </c>
      <c r="AU21" s="25">
        <f>X21-AF21</f>
        <v>40977.634972000029</v>
      </c>
      <c r="AV21" s="25">
        <f>Y21-AG21</f>
        <v>-15863.485464000005</v>
      </c>
      <c r="AW21" s="25">
        <f>Z21-AH21</f>
        <v>-3753.2697199999993</v>
      </c>
      <c r="AX21" s="25">
        <f>AA21-AI21</f>
        <v>-19616.755184000009</v>
      </c>
    </row>
    <row r="22" spans="1:50">
      <c r="A22" s="20">
        <v>20</v>
      </c>
      <c r="B22" s="27" t="s">
        <v>34</v>
      </c>
      <c r="C22" s="28">
        <v>10785644</v>
      </c>
      <c r="D22" s="29">
        <v>10818920</v>
      </c>
      <c r="E22" s="24">
        <v>12.043200000000001</v>
      </c>
      <c r="F22" s="24">
        <v>53.163200000000003</v>
      </c>
      <c r="G22" s="32">
        <f>E22+F22</f>
        <v>65.206400000000002</v>
      </c>
      <c r="H22" s="31">
        <v>29.322900000000001</v>
      </c>
      <c r="I22" s="24">
        <v>4.8162000000000003</v>
      </c>
      <c r="J22" s="24">
        <v>0.50980000000000003</v>
      </c>
      <c r="K22" s="24">
        <f>I22+J22</f>
        <v>5.3260000000000005</v>
      </c>
      <c r="L22" s="24">
        <v>0.1444</v>
      </c>
      <c r="M22" s="24">
        <v>13.952500000000001</v>
      </c>
      <c r="N22" s="24">
        <v>49.7258</v>
      </c>
      <c r="O22" s="32">
        <f>M22+N22</f>
        <v>63.6783</v>
      </c>
      <c r="P22" s="24">
        <v>30.811299999999999</v>
      </c>
      <c r="Q22" s="24">
        <v>4.6727999999999996</v>
      </c>
      <c r="R22" s="24">
        <v>0.69110000000000005</v>
      </c>
      <c r="S22" s="24">
        <f>Q22+R22</f>
        <v>5.3638999999999992</v>
      </c>
      <c r="T22" s="24">
        <v>0.1462</v>
      </c>
      <c r="U22" s="25">
        <f>$C22*E22*1%</f>
        <v>1298936.678208</v>
      </c>
      <c r="V22" s="25">
        <f>$C22*F22*1%</f>
        <v>5733993.4910080004</v>
      </c>
      <c r="W22" s="25">
        <f>$C22*G22*1%</f>
        <v>7032930.1692159995</v>
      </c>
      <c r="X22" s="25">
        <f>$C22*H22*1%</f>
        <v>3162663.6044760002</v>
      </c>
      <c r="Y22" s="25">
        <f>$C22*I22*1%</f>
        <v>519458.18632800004</v>
      </c>
      <c r="Z22" s="25">
        <f>$C22*J22*1%</f>
        <v>54985.213112000005</v>
      </c>
      <c r="AA22" s="25">
        <f>$C22*K22*1%</f>
        <v>574443.39944000007</v>
      </c>
      <c r="AB22" s="25">
        <f>$C22*L22*1%</f>
        <v>15574.469936</v>
      </c>
      <c r="AC22" s="25">
        <f>$D22*M22*1%</f>
        <v>1509509.8130000001</v>
      </c>
      <c r="AD22" s="25">
        <f>$D22*N22*1%</f>
        <v>5379794.5213600006</v>
      </c>
      <c r="AE22" s="25">
        <f>$D22*O22*1%</f>
        <v>6889304.3343599997</v>
      </c>
      <c r="AF22" s="25">
        <f>$D22*P22*1%</f>
        <v>3333449.8979600002</v>
      </c>
      <c r="AG22" s="25">
        <f>$D22*Q22*1%</f>
        <v>505546.49375999998</v>
      </c>
      <c r="AH22" s="25">
        <f>$D22*R22*1%</f>
        <v>74769.556120000008</v>
      </c>
      <c r="AI22" s="25">
        <f>$D22*S22*1%</f>
        <v>580316.04987999995</v>
      </c>
      <c r="AJ22" s="25">
        <f>$D22*T22*1%</f>
        <v>15817.261040000001</v>
      </c>
      <c r="AK22" s="26">
        <f>U22/AC22-1</f>
        <v>-0.13949769188549155</v>
      </c>
      <c r="AL22" s="26">
        <f>V22/AD22-1</f>
        <v>6.5838754294738289E-2</v>
      </c>
      <c r="AM22" s="26">
        <f>W22/AE22-1</f>
        <v>2.084765426019497E-2</v>
      </c>
      <c r="AN22" s="26">
        <f>X22/AF22-1</f>
        <v>-5.123409642020349E-2</v>
      </c>
      <c r="AO22" s="26">
        <f>Y22/AG22-1</f>
        <v>2.7518126897749573E-2</v>
      </c>
      <c r="AP22" s="26">
        <f>Z22/AH22-1</f>
        <v>-0.26460425920206732</v>
      </c>
      <c r="AQ22" s="26">
        <f>AA22/AI22-1</f>
        <v>-1.0119744992774682E-2</v>
      </c>
      <c r="AR22" s="25">
        <f>U22-AC22</f>
        <v>-210573.13479200006</v>
      </c>
      <c r="AS22" s="25">
        <f>V22-AD22</f>
        <v>354198.96964799985</v>
      </c>
      <c r="AT22" s="30">
        <f>W22-AE22</f>
        <v>143625.8348559998</v>
      </c>
      <c r="AU22" s="25">
        <f>X22-AF22</f>
        <v>-170786.29348400002</v>
      </c>
      <c r="AV22" s="25">
        <f>Y22-AG22</f>
        <v>13911.692568000057</v>
      </c>
      <c r="AW22" s="25">
        <f>Z22-AH22</f>
        <v>-19784.343008000003</v>
      </c>
      <c r="AX22" s="25">
        <f>AA22-AI22</f>
        <v>-5872.6504399998812</v>
      </c>
    </row>
    <row r="23" spans="1:50">
      <c r="A23" s="20">
        <v>21</v>
      </c>
      <c r="B23" s="21" t="s">
        <v>35</v>
      </c>
      <c r="C23" s="22">
        <v>11663114</v>
      </c>
      <c r="D23" s="23">
        <v>11709344</v>
      </c>
      <c r="E23" s="24">
        <v>6.6052999999999997</v>
      </c>
      <c r="F23" s="24">
        <v>46.422899999999998</v>
      </c>
      <c r="G23" s="24">
        <f>E23+F23</f>
        <v>53.028199999999998</v>
      </c>
      <c r="H23" s="24">
        <v>39.096699999999998</v>
      </c>
      <c r="I23" s="24">
        <v>7.0575999999999999</v>
      </c>
      <c r="J23" s="24">
        <v>0.77370000000000005</v>
      </c>
      <c r="K23" s="24">
        <f>I23+J23</f>
        <v>7.8312999999999997</v>
      </c>
      <c r="L23" s="24">
        <v>4.36E-2</v>
      </c>
      <c r="M23" s="24">
        <v>7.1870000000000003</v>
      </c>
      <c r="N23" s="24">
        <v>46.730499999999999</v>
      </c>
      <c r="O23" s="24">
        <f>M23+N23</f>
        <v>53.917499999999997</v>
      </c>
      <c r="P23" s="24">
        <v>38.229399999999998</v>
      </c>
      <c r="Q23" s="24">
        <v>7.0236000000000001</v>
      </c>
      <c r="R23" s="24">
        <v>0.80100000000000005</v>
      </c>
      <c r="S23" s="24">
        <f>Q23+R23</f>
        <v>7.8246000000000002</v>
      </c>
      <c r="T23" s="24">
        <v>2.8299999999999999E-2</v>
      </c>
      <c r="U23" s="25">
        <f>$C23*E23*1%</f>
        <v>770383.66904200008</v>
      </c>
      <c r="V23" s="25">
        <f>$C23*F23*1%</f>
        <v>5414355.7491059992</v>
      </c>
      <c r="W23" s="25">
        <f>$C23*G23*1%</f>
        <v>6184739.4181480007</v>
      </c>
      <c r="X23" s="25">
        <f>$C23*H23*1%</f>
        <v>4559892.6912380001</v>
      </c>
      <c r="Y23" s="25">
        <f>$C23*I23*1%</f>
        <v>823135.93366400001</v>
      </c>
      <c r="Z23" s="25">
        <f>$C23*J23*1%</f>
        <v>90237.513018000012</v>
      </c>
      <c r="AA23" s="25">
        <f>$C23*K23*1%</f>
        <v>913373.44668200007</v>
      </c>
      <c r="AB23" s="25">
        <f>$C23*L23*1%</f>
        <v>5085.1177040000002</v>
      </c>
      <c r="AC23" s="25">
        <f>$D23*M23*1%</f>
        <v>841550.55328000011</v>
      </c>
      <c r="AD23" s="25">
        <f>$D23*N23*1%</f>
        <v>5471834.9979199991</v>
      </c>
      <c r="AE23" s="25">
        <f>$D23*O23*1%</f>
        <v>6313385.5512000006</v>
      </c>
      <c r="AF23" s="25">
        <f>$D23*P23*1%</f>
        <v>4476411.9551360002</v>
      </c>
      <c r="AG23" s="25">
        <f>$D23*Q23*1%</f>
        <v>822417.48518399999</v>
      </c>
      <c r="AH23" s="25">
        <f>$D23*R23*1%</f>
        <v>93791.845440000005</v>
      </c>
      <c r="AI23" s="25">
        <f>$D23*S23*1%</f>
        <v>916209.33062400005</v>
      </c>
      <c r="AJ23" s="25">
        <f>$D23*T23*1%</f>
        <v>3313.7443520000002</v>
      </c>
      <c r="AK23" s="26">
        <f>U23/AC23-1</f>
        <v>-8.4566380427916421E-2</v>
      </c>
      <c r="AL23" s="26">
        <f>V23/AD23-1</f>
        <v>-1.0504565440268121E-2</v>
      </c>
      <c r="AM23" s="26">
        <f>W23/AE23-1</f>
        <v>-2.0376726877950224E-2</v>
      </c>
      <c r="AN23" s="26">
        <f>X23/AF23-1</f>
        <v>1.864902894073861E-2</v>
      </c>
      <c r="AO23" s="26">
        <f>Y23/AG23-1</f>
        <v>8.7358123209080318E-4</v>
      </c>
      <c r="AP23" s="26">
        <f>Z23/AH23-1</f>
        <v>-3.789596425281716E-2</v>
      </c>
      <c r="AQ23" s="26">
        <f>AA23/AI23-1</f>
        <v>-3.095235823530107E-3</v>
      </c>
      <c r="AR23" s="25">
        <f>U23-AC23</f>
        <v>-71166.884238000028</v>
      </c>
      <c r="AS23" s="25">
        <f>V23-AD23</f>
        <v>-57479.248813999817</v>
      </c>
      <c r="AT23" s="25">
        <f>W23-AE23</f>
        <v>-128646.13305199984</v>
      </c>
      <c r="AU23" s="25">
        <f>X23-AF23</f>
        <v>83480.736101999879</v>
      </c>
      <c r="AV23" s="25">
        <f>Y23-AG23</f>
        <v>718.44848000002094</v>
      </c>
      <c r="AW23" s="25">
        <f>Z23-AH23</f>
        <v>-3554.3324219999922</v>
      </c>
      <c r="AX23" s="25">
        <f>AA23-AI23</f>
        <v>-2835.8839419999858</v>
      </c>
    </row>
    <row r="24" spans="1:50">
      <c r="A24" s="20">
        <v>22</v>
      </c>
      <c r="B24" s="27" t="s">
        <v>36</v>
      </c>
      <c r="C24" s="28">
        <v>504223</v>
      </c>
      <c r="D24" s="29">
        <v>507982</v>
      </c>
      <c r="E24" s="24">
        <v>8.6922999999999995</v>
      </c>
      <c r="F24" s="24">
        <v>34.083599999999997</v>
      </c>
      <c r="G24" s="24">
        <f>E24+F24</f>
        <v>42.775899999999993</v>
      </c>
      <c r="H24" s="24">
        <v>47.1038</v>
      </c>
      <c r="I24" s="24">
        <v>8.9845000000000006</v>
      </c>
      <c r="J24" s="24">
        <v>0.89</v>
      </c>
      <c r="K24" s="24">
        <f>I24+J24</f>
        <v>9.8745000000000012</v>
      </c>
      <c r="L24" s="24">
        <v>0.24540000000000001</v>
      </c>
      <c r="M24" s="24">
        <v>6.9442000000000004</v>
      </c>
      <c r="N24" s="24">
        <v>39.341999999999999</v>
      </c>
      <c r="O24" s="24">
        <f>M24+N24</f>
        <v>46.286200000000001</v>
      </c>
      <c r="P24" s="24">
        <v>42.953699999999998</v>
      </c>
      <c r="Q24" s="24">
        <v>9.7528000000000006</v>
      </c>
      <c r="R24" s="24">
        <v>0.83089999999999997</v>
      </c>
      <c r="S24" s="24">
        <f>Q24+R24</f>
        <v>10.5837</v>
      </c>
      <c r="T24" s="24">
        <v>0.17610000000000001</v>
      </c>
      <c r="U24" s="25">
        <f>$C24*E24*1%</f>
        <v>43828.575829000001</v>
      </c>
      <c r="V24" s="25">
        <f>$C24*F24*1%</f>
        <v>171857.35042799998</v>
      </c>
      <c r="W24" s="25">
        <f>$C24*G24*1%</f>
        <v>215685.92625699998</v>
      </c>
      <c r="X24" s="25">
        <f>$C24*H24*1%</f>
        <v>237508.193474</v>
      </c>
      <c r="Y24" s="25">
        <f>$C24*I24*1%</f>
        <v>45301.91543500001</v>
      </c>
      <c r="Z24" s="25">
        <f>$C24*J24*1%</f>
        <v>4487.5847000000003</v>
      </c>
      <c r="AA24" s="25">
        <f>$C24*K24*1%</f>
        <v>49789.500135000002</v>
      </c>
      <c r="AB24" s="25">
        <f>$C24*L24*1%</f>
        <v>1237.3632420000001</v>
      </c>
      <c r="AC24" s="25">
        <f>$D24*M24*1%</f>
        <v>35275.286044</v>
      </c>
      <c r="AD24" s="25">
        <f>$D24*N24*1%</f>
        <v>199850.27844000002</v>
      </c>
      <c r="AE24" s="25">
        <f>$D24*O24*1%</f>
        <v>235125.56448400003</v>
      </c>
      <c r="AF24" s="25">
        <f>$D24*P24*1%</f>
        <v>218197.064334</v>
      </c>
      <c r="AG24" s="25">
        <f>$D24*Q24*1%</f>
        <v>49542.468496000001</v>
      </c>
      <c r="AH24" s="25">
        <f>$D24*R24*1%</f>
        <v>4220.8224380000001</v>
      </c>
      <c r="AI24" s="25">
        <f>$D24*S24*1%</f>
        <v>53763.290934000004</v>
      </c>
      <c r="AJ24" s="25">
        <f>$D24*T24*1%</f>
        <v>894.55630199999996</v>
      </c>
      <c r="AK24" s="26">
        <f>U24/AC24-1</f>
        <v>0.24247258475328048</v>
      </c>
      <c r="AL24" s="26">
        <f>V24/AD24-1</f>
        <v>-0.14006949717812989</v>
      </c>
      <c r="AM24" s="26">
        <f>W24/AE24-1</f>
        <v>-8.2677688705019126E-2</v>
      </c>
      <c r="AN24" s="26">
        <f>X24/AF24-1</f>
        <v>8.850315745055104E-2</v>
      </c>
      <c r="AO24" s="26">
        <f>Y24/AG24-1</f>
        <v>-8.5594303023927232E-2</v>
      </c>
      <c r="AP24" s="26">
        <f>Z24/AH24-1</f>
        <v>6.3201488790038507E-2</v>
      </c>
      <c r="AQ24" s="26">
        <f>AA24/AI24-1</f>
        <v>-7.3912714976437033E-2</v>
      </c>
      <c r="AR24" s="25">
        <f>U24-AC24</f>
        <v>8553.2897850000008</v>
      </c>
      <c r="AS24" s="25">
        <f>V24-AD24</f>
        <v>-27992.928012000048</v>
      </c>
      <c r="AT24" s="25">
        <f>W24-AE24</f>
        <v>-19439.638227000047</v>
      </c>
      <c r="AU24" s="25">
        <f>X24-AF24</f>
        <v>19311.129140000005</v>
      </c>
      <c r="AV24" s="25">
        <f>Y24-AG24</f>
        <v>-4240.5530609999914</v>
      </c>
      <c r="AW24" s="25">
        <f>Z24-AH24</f>
        <v>266.76226200000019</v>
      </c>
      <c r="AX24" s="25">
        <f>AA24-AI24</f>
        <v>-3973.7907990000022</v>
      </c>
    </row>
    <row r="25" spans="1:50">
      <c r="A25" s="20">
        <v>23</v>
      </c>
      <c r="B25" s="27" t="s">
        <v>37</v>
      </c>
      <c r="C25" s="28">
        <v>660074</v>
      </c>
      <c r="D25" s="29">
        <v>664741</v>
      </c>
      <c r="E25" s="24">
        <v>8.5144000000000002</v>
      </c>
      <c r="F25" s="24">
        <v>35.882300000000001</v>
      </c>
      <c r="G25" s="24">
        <f>E25+F25</f>
        <v>44.396700000000003</v>
      </c>
      <c r="H25" s="24">
        <v>48.8125</v>
      </c>
      <c r="I25" s="24">
        <v>6.4278000000000004</v>
      </c>
      <c r="J25" s="24">
        <v>0.36270000000000002</v>
      </c>
      <c r="K25" s="24">
        <f>I25+J25</f>
        <v>6.7905000000000006</v>
      </c>
      <c r="L25" s="24">
        <v>0</v>
      </c>
      <c r="M25" s="24">
        <v>7.8540000000000001</v>
      </c>
      <c r="N25" s="24">
        <v>35.483400000000003</v>
      </c>
      <c r="O25" s="24">
        <f>M25+N25</f>
        <v>43.337400000000002</v>
      </c>
      <c r="P25" s="24">
        <v>48.071899999999999</v>
      </c>
      <c r="Q25" s="24">
        <v>7.5972999999999997</v>
      </c>
      <c r="R25" s="24">
        <v>0.99319999999999997</v>
      </c>
      <c r="S25" s="24">
        <f>Q25+R25</f>
        <v>8.5905000000000005</v>
      </c>
      <c r="T25" s="24">
        <v>0</v>
      </c>
      <c r="U25" s="25">
        <f>$C25*E25*1%</f>
        <v>56201.340656000008</v>
      </c>
      <c r="V25" s="25">
        <f>$C25*F25*1%</f>
        <v>236849.73290199999</v>
      </c>
      <c r="W25" s="25">
        <f>$C25*G25*1%</f>
        <v>293051.07355800003</v>
      </c>
      <c r="X25" s="25">
        <f>$C25*H25*1%</f>
        <v>322198.62125000003</v>
      </c>
      <c r="Y25" s="25">
        <f>$C25*I25*1%</f>
        <v>42428.236572000002</v>
      </c>
      <c r="Z25" s="25">
        <f>$C25*J25*1%</f>
        <v>2394.0883980000003</v>
      </c>
      <c r="AA25" s="25">
        <f>$C25*K25*1%</f>
        <v>44822.324970000009</v>
      </c>
      <c r="AB25" s="25">
        <f>$C25*L25*1%</f>
        <v>0</v>
      </c>
      <c r="AC25" s="25">
        <f>$D25*M25*1%</f>
        <v>52208.758140000005</v>
      </c>
      <c r="AD25" s="25">
        <f>$D25*N25*1%</f>
        <v>235872.70799400003</v>
      </c>
      <c r="AE25" s="25">
        <f>$D25*O25*1%</f>
        <v>288081.46613400005</v>
      </c>
      <c r="AF25" s="25">
        <f>$D25*P25*1%</f>
        <v>319553.62877900002</v>
      </c>
      <c r="AG25" s="25">
        <f>$D25*Q25*1%</f>
        <v>50502.367993</v>
      </c>
      <c r="AH25" s="25">
        <f>$D25*R25*1%</f>
        <v>6602.2076119999992</v>
      </c>
      <c r="AI25" s="25">
        <f>$D25*S25*1%</f>
        <v>57104.575605000005</v>
      </c>
      <c r="AJ25" s="25">
        <f>$D25*T25*1%</f>
        <v>0</v>
      </c>
      <c r="AK25" s="26">
        <f>U25/AC25-1</f>
        <v>7.6473424349488006E-2</v>
      </c>
      <c r="AL25" s="26">
        <f>V25/AD25-1</f>
        <v>4.1421702252419923E-3</v>
      </c>
      <c r="AM25" s="26">
        <f>W25/AE25-1</f>
        <v>1.7250701652873346E-2</v>
      </c>
      <c r="AN25" s="26">
        <f>X25/AF25-1</f>
        <v>8.2771473480254265E-3</v>
      </c>
      <c r="AO25" s="26">
        <f>Y25/AG25-1</f>
        <v>-0.15987629376347523</v>
      </c>
      <c r="AP25" s="26">
        <f>Z25/AH25-1</f>
        <v>-0.6373806249823819</v>
      </c>
      <c r="AQ25" s="26">
        <f>AA25/AI25-1</f>
        <v>-0.21508347632172187</v>
      </c>
      <c r="AR25" s="25">
        <f>U25-AC25</f>
        <v>3992.5825160000022</v>
      </c>
      <c r="AS25" s="25">
        <f>V25-AD25</f>
        <v>977.02490799996303</v>
      </c>
      <c r="AT25" s="25">
        <f>W25-AE25</f>
        <v>4969.6074239999871</v>
      </c>
      <c r="AU25" s="25">
        <f>X25-AF25</f>
        <v>2644.992471000005</v>
      </c>
      <c r="AV25" s="25">
        <f>Y25-AG25</f>
        <v>-8074.1314209999982</v>
      </c>
      <c r="AW25" s="25">
        <f>Z25-AH25</f>
        <v>-4208.1192139999985</v>
      </c>
      <c r="AX25" s="25">
        <f>AA25-AI25</f>
        <v>-12282.250634999997</v>
      </c>
    </row>
    <row r="26" spans="1:50">
      <c r="A26" s="20">
        <v>24</v>
      </c>
      <c r="B26" s="27" t="s">
        <v>38</v>
      </c>
      <c r="C26" s="28">
        <v>34157</v>
      </c>
      <c r="D26" s="29">
        <v>33900</v>
      </c>
      <c r="E26" s="24">
        <v>0.73199999999999998</v>
      </c>
      <c r="F26" s="24">
        <v>51.155000000000001</v>
      </c>
      <c r="G26" s="24">
        <f>E26+F26</f>
        <v>51.887</v>
      </c>
      <c r="H26" s="24">
        <v>46.695700000000002</v>
      </c>
      <c r="I26" s="24">
        <v>1.0746</v>
      </c>
      <c r="J26" s="24">
        <v>0.34250000000000003</v>
      </c>
      <c r="K26" s="31">
        <f>I26+J26</f>
        <v>1.4171</v>
      </c>
      <c r="L26" s="24">
        <v>0</v>
      </c>
      <c r="M26" s="24">
        <v>3.3046000000000002</v>
      </c>
      <c r="N26" s="24">
        <v>45.370699999999999</v>
      </c>
      <c r="O26" s="24">
        <f>M26+N26</f>
        <v>48.6753</v>
      </c>
      <c r="P26" s="24">
        <v>47.511099999999999</v>
      </c>
      <c r="Q26" s="24">
        <v>3.8134999999999999</v>
      </c>
      <c r="R26" s="24">
        <v>0</v>
      </c>
      <c r="S26" s="31">
        <f>Q26+R26</f>
        <v>3.8134999999999999</v>
      </c>
      <c r="T26" s="24">
        <v>0</v>
      </c>
      <c r="U26" s="25">
        <f>$C26*E26*1%</f>
        <v>250.02923999999999</v>
      </c>
      <c r="V26" s="25">
        <f>$C26*F26*1%</f>
        <v>17473.013350000001</v>
      </c>
      <c r="W26" s="25">
        <f>$C26*G26*1%</f>
        <v>17723.042590000001</v>
      </c>
      <c r="X26" s="25">
        <f>$C26*H26*1%</f>
        <v>15949.850249000001</v>
      </c>
      <c r="Y26" s="25">
        <f>$C26*I26*1%</f>
        <v>367.05112200000002</v>
      </c>
      <c r="Z26" s="25">
        <f>$C26*J26*1%</f>
        <v>116.98772500000001</v>
      </c>
      <c r="AA26" s="25">
        <f>$C26*K26*1%</f>
        <v>484.03884700000003</v>
      </c>
      <c r="AB26" s="25">
        <f>$C26*L26*1%</f>
        <v>0</v>
      </c>
      <c r="AC26" s="25">
        <f>$D26*M26*1%</f>
        <v>1120.2594000000001</v>
      </c>
      <c r="AD26" s="25">
        <f>$D26*N26*1%</f>
        <v>15380.667300000001</v>
      </c>
      <c r="AE26" s="25">
        <f>$D26*O26*1%</f>
        <v>16500.9267</v>
      </c>
      <c r="AF26" s="25">
        <f>$D26*P26*1%</f>
        <v>16106.262900000002</v>
      </c>
      <c r="AG26" s="25">
        <f>$D26*Q26*1%</f>
        <v>1292.7764999999999</v>
      </c>
      <c r="AH26" s="25">
        <f>$D26*R26*1%</f>
        <v>0</v>
      </c>
      <c r="AI26" s="25">
        <f>$D26*S26*1%</f>
        <v>1292.7764999999999</v>
      </c>
      <c r="AJ26" s="25">
        <f>$D26*T26*1%</f>
        <v>0</v>
      </c>
      <c r="AK26" s="26">
        <f>U26/AC26-1</f>
        <v>-0.77681129924015813</v>
      </c>
      <c r="AL26" s="26">
        <f>V26/AD26-1</f>
        <v>0.13603740391679886</v>
      </c>
      <c r="AM26" s="26">
        <f>W26/AE26-1</f>
        <v>7.4063470023171485E-2</v>
      </c>
      <c r="AN26" s="26">
        <f>X26/AF26-1</f>
        <v>-9.7112937973961033E-3</v>
      </c>
      <c r="AO26" s="26">
        <f>Y26/AG26-1</f>
        <v>-0.71607534481018176</v>
      </c>
      <c r="AP26" s="26" t="e">
        <f>Z26/AH26-1</f>
        <v>#DIV/0!</v>
      </c>
      <c r="AQ26" s="35">
        <f>AA26/AI26-1</f>
        <v>-0.62558195712870712</v>
      </c>
      <c r="AR26" s="25">
        <f>U26-AC26</f>
        <v>-870.23016000000018</v>
      </c>
      <c r="AS26" s="25">
        <f>V26-AD26</f>
        <v>2092.3460500000001</v>
      </c>
      <c r="AT26" s="25">
        <f>W26-AE26</f>
        <v>1222.1158900000009</v>
      </c>
      <c r="AU26" s="25">
        <f>X26-AF26</f>
        <v>-156.41265100000055</v>
      </c>
      <c r="AV26" s="25">
        <f>Y26-AG26</f>
        <v>-925.72537799999986</v>
      </c>
      <c r="AW26" s="25">
        <f>Z26-AH26</f>
        <v>116.98772500000001</v>
      </c>
      <c r="AX26" s="25">
        <f>AA26-AI26</f>
        <v>-808.73765299999991</v>
      </c>
    </row>
    <row r="27" spans="1:50">
      <c r="A27" s="20">
        <v>25</v>
      </c>
      <c r="B27" s="27" t="s">
        <v>39</v>
      </c>
      <c r="C27" s="28">
        <v>895705</v>
      </c>
      <c r="D27" s="29">
        <v>901830</v>
      </c>
      <c r="E27" s="24">
        <v>7.1539000000000001</v>
      </c>
      <c r="F27" s="24">
        <v>36.283900000000003</v>
      </c>
      <c r="G27" s="24">
        <f>E27+F27</f>
        <v>43.437800000000003</v>
      </c>
      <c r="H27" s="32">
        <v>48.822800000000001</v>
      </c>
      <c r="I27" s="24">
        <v>7.2544000000000004</v>
      </c>
      <c r="J27" s="24">
        <v>0.48480000000000001</v>
      </c>
      <c r="K27" s="24">
        <f>I27+J27</f>
        <v>7.7392000000000003</v>
      </c>
      <c r="L27" s="24">
        <v>0</v>
      </c>
      <c r="M27" s="24">
        <v>5.3807999999999998</v>
      </c>
      <c r="N27" s="24">
        <v>43.453699999999998</v>
      </c>
      <c r="O27" s="24">
        <f>M27+N27</f>
        <v>48.834499999999998</v>
      </c>
      <c r="P27" s="24">
        <v>44.456899999999997</v>
      </c>
      <c r="Q27" s="24">
        <v>6.3132999999999999</v>
      </c>
      <c r="R27" s="24">
        <v>0.39500000000000002</v>
      </c>
      <c r="S27" s="24">
        <f>Q27+R27</f>
        <v>6.7082999999999995</v>
      </c>
      <c r="T27" s="24">
        <v>0</v>
      </c>
      <c r="U27" s="25">
        <f>$C27*E27*1%</f>
        <v>64077.839995000002</v>
      </c>
      <c r="V27" s="25">
        <f>$C27*F27*1%</f>
        <v>324996.70649499999</v>
      </c>
      <c r="W27" s="25">
        <f>$C27*G27*1%</f>
        <v>389074.54649000004</v>
      </c>
      <c r="X27" s="25">
        <f>$C27*H27*1%</f>
        <v>437308.26074</v>
      </c>
      <c r="Y27" s="25">
        <f>$C27*I27*1%</f>
        <v>64978.023520000002</v>
      </c>
      <c r="Z27" s="25">
        <f>$C27*J27*1%</f>
        <v>4342.3778400000001</v>
      </c>
      <c r="AA27" s="25">
        <f>$C27*K27*1%</f>
        <v>69320.401360000003</v>
      </c>
      <c r="AB27" s="25">
        <f>$C27*L27*1%</f>
        <v>0</v>
      </c>
      <c r="AC27" s="25">
        <f>$D27*M27*1%</f>
        <v>48525.668640000004</v>
      </c>
      <c r="AD27" s="25">
        <f>$D27*N27*1%</f>
        <v>391878.50270999997</v>
      </c>
      <c r="AE27" s="25">
        <f>$D27*O27*1%</f>
        <v>440404.17134999996</v>
      </c>
      <c r="AF27" s="25">
        <f>$D27*P27*1%</f>
        <v>400925.66126999998</v>
      </c>
      <c r="AG27" s="25">
        <f>$D27*Q27*1%</f>
        <v>56935.233390000001</v>
      </c>
      <c r="AH27" s="25">
        <f>$D27*R27*1%</f>
        <v>3562.2285000000006</v>
      </c>
      <c r="AI27" s="25">
        <f>$D27*S27*1%</f>
        <v>60497.461889999991</v>
      </c>
      <c r="AJ27" s="25">
        <f>$D27*T27*1%</f>
        <v>0</v>
      </c>
      <c r="AK27" s="26">
        <f>U27/AC27-1</f>
        <v>0.32049370551445122</v>
      </c>
      <c r="AL27" s="26">
        <f>V27/AD27-1</f>
        <v>-0.17066972480624742</v>
      </c>
      <c r="AM27" s="26">
        <f>W27/AE27-1</f>
        <v>-0.1165511777571403</v>
      </c>
      <c r="AN27" s="26">
        <f>X27/AF27-1</f>
        <v>9.0746497379968094E-2</v>
      </c>
      <c r="AO27" s="26">
        <f>Y27/AG27-1</f>
        <v>0.14126209117134536</v>
      </c>
      <c r="AP27" s="26">
        <f>Z27/AH27-1</f>
        <v>0.21900597898197693</v>
      </c>
      <c r="AQ27" s="26">
        <f>AA27/AI27-1</f>
        <v>0.14583982855416977</v>
      </c>
      <c r="AR27" s="25">
        <f>U27-AC27</f>
        <v>15552.171354999999</v>
      </c>
      <c r="AS27" s="25">
        <f>V27-AD27</f>
        <v>-66881.79621499998</v>
      </c>
      <c r="AT27" s="25">
        <f>W27-AE27</f>
        <v>-51329.624859999924</v>
      </c>
      <c r="AU27" s="25">
        <f>X27-AF27</f>
        <v>36382.599470000016</v>
      </c>
      <c r="AV27" s="25">
        <f>Y27-AG27</f>
        <v>8042.7901300000012</v>
      </c>
      <c r="AW27" s="25">
        <f>Z27-AH27</f>
        <v>780.14933999999948</v>
      </c>
      <c r="AX27" s="25">
        <f>AA27-AI27</f>
        <v>8822.9394700000121</v>
      </c>
    </row>
    <row r="28" spans="1:50">
      <c r="A28" s="20">
        <v>26</v>
      </c>
      <c r="B28" s="27" t="s">
        <v>40</v>
      </c>
      <c r="C28" s="28">
        <v>940387</v>
      </c>
      <c r="D28" s="29">
        <v>947706</v>
      </c>
      <c r="E28" s="24">
        <v>4.6269</v>
      </c>
      <c r="F28" s="24">
        <v>43.216900000000003</v>
      </c>
      <c r="G28" s="24">
        <f>E28+F28</f>
        <v>47.843800000000002</v>
      </c>
      <c r="H28" s="24">
        <v>45.078800000000001</v>
      </c>
      <c r="I28" s="24">
        <v>6.4736000000000002</v>
      </c>
      <c r="J28" s="24">
        <v>0.60360000000000003</v>
      </c>
      <c r="K28" s="24">
        <f>I28+J28</f>
        <v>7.0772000000000004</v>
      </c>
      <c r="L28" s="24">
        <v>0</v>
      </c>
      <c r="M28" s="24">
        <v>7.4291999999999998</v>
      </c>
      <c r="N28" s="24">
        <v>38.933999999999997</v>
      </c>
      <c r="O28" s="24">
        <f>M28+N28</f>
        <v>46.363199999999999</v>
      </c>
      <c r="P28" s="24">
        <v>45.153500000000001</v>
      </c>
      <c r="Q28" s="24">
        <v>7.4158999999999997</v>
      </c>
      <c r="R28" s="24">
        <v>1.0670999999999999</v>
      </c>
      <c r="S28" s="24">
        <f>Q28+R28</f>
        <v>8.4830000000000005</v>
      </c>
      <c r="T28" s="24">
        <v>0</v>
      </c>
      <c r="U28" s="25">
        <f>$C28*E28*1%</f>
        <v>43510.766103000002</v>
      </c>
      <c r="V28" s="25">
        <f>$C28*F28*1%</f>
        <v>406406.10940300004</v>
      </c>
      <c r="W28" s="25">
        <f>$C28*G28*1%</f>
        <v>449916.87550600001</v>
      </c>
      <c r="X28" s="25">
        <f>$C28*H28*1%</f>
        <v>423915.174956</v>
      </c>
      <c r="Y28" s="25">
        <f>$C28*I28*1%</f>
        <v>60876.892832000005</v>
      </c>
      <c r="Z28" s="25">
        <f>$C28*J28*1%</f>
        <v>5676.1759320000001</v>
      </c>
      <c r="AA28" s="25">
        <f>$C28*K28*1%</f>
        <v>66553.068764000011</v>
      </c>
      <c r="AB28" s="25">
        <f>$C28*L28*1%</f>
        <v>0</v>
      </c>
      <c r="AC28" s="25">
        <f>$D28*M28*1%</f>
        <v>70406.974151999995</v>
      </c>
      <c r="AD28" s="25">
        <f>$D28*N28*1%</f>
        <v>368979.85404000001</v>
      </c>
      <c r="AE28" s="25">
        <f>$D28*O28*1%</f>
        <v>439386.82819200004</v>
      </c>
      <c r="AF28" s="25">
        <f>$D28*P28*1%</f>
        <v>427922.42871000001</v>
      </c>
      <c r="AG28" s="25">
        <f>$D28*Q28*1%</f>
        <v>70280.929254000002</v>
      </c>
      <c r="AH28" s="25">
        <f>$D28*R28*1%</f>
        <v>10112.970726</v>
      </c>
      <c r="AI28" s="25">
        <f>$D28*S28*1%</f>
        <v>80393.899980000002</v>
      </c>
      <c r="AJ28" s="25">
        <f>$D28*T28*1%</f>
        <v>0</v>
      </c>
      <c r="AK28" s="26">
        <f>U28/AC28-1</f>
        <v>-0.38201056604043782</v>
      </c>
      <c r="AL28" s="26">
        <f>V28/AD28-1</f>
        <v>0.10143170407060431</v>
      </c>
      <c r="AM28" s="26">
        <f>W28/AE28-1</f>
        <v>2.396532312388433E-2</v>
      </c>
      <c r="AN28" s="26">
        <f>X28/AF28-1</f>
        <v>-9.36443963939948E-3</v>
      </c>
      <c r="AO28" s="26">
        <f>Y28/AG28-1</f>
        <v>-0.133806375667191</v>
      </c>
      <c r="AP28" s="26">
        <f>Z28/AH28-1</f>
        <v>-0.43872319165259688</v>
      </c>
      <c r="AQ28" s="26">
        <f>AA28/AI28-1</f>
        <v>-0.17216270412858747</v>
      </c>
      <c r="AR28" s="25">
        <f>U28-AC28</f>
        <v>-26896.208048999993</v>
      </c>
      <c r="AS28" s="25">
        <f>V28-AD28</f>
        <v>37426.255363000033</v>
      </c>
      <c r="AT28" s="25">
        <f>W28-AE28</f>
        <v>10530.047313999967</v>
      </c>
      <c r="AU28" s="25">
        <f>X28-AF28</f>
        <v>-4007.2537540000048</v>
      </c>
      <c r="AV28" s="25">
        <f>Y28-AG28</f>
        <v>-9404.0364219999974</v>
      </c>
      <c r="AW28" s="25">
        <f>Z28-AH28</f>
        <v>-4436.7947939999995</v>
      </c>
      <c r="AX28" s="25">
        <f>AA28-AI28</f>
        <v>-13840.831215999991</v>
      </c>
    </row>
    <row r="29" spans="1:50">
      <c r="A29" s="20">
        <v>27</v>
      </c>
      <c r="B29" s="27" t="s">
        <v>41</v>
      </c>
      <c r="C29" s="28">
        <v>847602</v>
      </c>
      <c r="D29" s="29">
        <v>842510</v>
      </c>
      <c r="E29" s="24">
        <v>1.3421000000000001</v>
      </c>
      <c r="F29" s="24">
        <v>43.292900000000003</v>
      </c>
      <c r="G29" s="24">
        <f>E29+F29</f>
        <v>44.635000000000005</v>
      </c>
      <c r="H29" s="24">
        <v>43.391500000000001</v>
      </c>
      <c r="I29" s="24">
        <v>11.369199999999999</v>
      </c>
      <c r="J29" s="24">
        <v>0.60399999999999998</v>
      </c>
      <c r="K29" s="24">
        <f>I29+J29</f>
        <v>11.973199999999999</v>
      </c>
      <c r="L29" s="24">
        <v>0</v>
      </c>
      <c r="M29" s="24">
        <v>5.9306000000000001</v>
      </c>
      <c r="N29" s="24">
        <v>39.144599999999997</v>
      </c>
      <c r="O29" s="24">
        <f>M29+N29</f>
        <v>45.075199999999995</v>
      </c>
      <c r="P29" s="24">
        <v>41.942</v>
      </c>
      <c r="Q29" s="24">
        <v>11.5177</v>
      </c>
      <c r="R29" s="24">
        <v>1.4649000000000001</v>
      </c>
      <c r="S29" s="32">
        <f>Q29+R29</f>
        <v>12.9826</v>
      </c>
      <c r="T29" s="24">
        <v>0</v>
      </c>
      <c r="U29" s="25">
        <f>$C29*E29*1%</f>
        <v>11375.666442</v>
      </c>
      <c r="V29" s="25">
        <f>$C29*F29*1%</f>
        <v>366951.48625800008</v>
      </c>
      <c r="W29" s="25">
        <f>$C29*G29*1%</f>
        <v>378327.15270000004</v>
      </c>
      <c r="X29" s="25">
        <f>$C29*H29*1%</f>
        <v>367787.22182999999</v>
      </c>
      <c r="Y29" s="25">
        <f>$C29*I29*1%</f>
        <v>96365.566584</v>
      </c>
      <c r="Z29" s="25">
        <f>$C29*J29*1%</f>
        <v>5119.5160800000003</v>
      </c>
      <c r="AA29" s="25">
        <f>$C29*K29*1%</f>
        <v>101485.08266399999</v>
      </c>
      <c r="AB29" s="25">
        <f>$C29*L29*1%</f>
        <v>0</v>
      </c>
      <c r="AC29" s="25">
        <f>$D29*M29*1%</f>
        <v>49965.89806</v>
      </c>
      <c r="AD29" s="25">
        <f>$D29*N29*1%</f>
        <v>329797.16946</v>
      </c>
      <c r="AE29" s="25">
        <f>$D29*O29*1%</f>
        <v>379763.06751999998</v>
      </c>
      <c r="AF29" s="25">
        <f>$D29*P29*1%</f>
        <v>353365.5442</v>
      </c>
      <c r="AG29" s="25">
        <f>$D29*Q29*1%</f>
        <v>97037.774269999994</v>
      </c>
      <c r="AH29" s="25">
        <f>$D29*R29*1%</f>
        <v>12341.92899</v>
      </c>
      <c r="AI29" s="25">
        <f>$D29*S29*1%</f>
        <v>109379.70325999999</v>
      </c>
      <c r="AJ29" s="25">
        <f>$D29*T29*1%</f>
        <v>0</v>
      </c>
      <c r="AK29" s="26">
        <f>U29/AC29-1</f>
        <v>-0.77233139233603121</v>
      </c>
      <c r="AL29" s="26">
        <f>V29/AD29-1</f>
        <v>0.11265808272046551</v>
      </c>
      <c r="AM29" s="26">
        <f>W29/AE29-1</f>
        <v>-3.7810807390434853E-3</v>
      </c>
      <c r="AN29" s="26">
        <f>X29/AF29-1</f>
        <v>4.0812348194982917E-2</v>
      </c>
      <c r="AO29" s="26">
        <f>Y29/AG29-1</f>
        <v>-6.9272784856918568E-3</v>
      </c>
      <c r="AP29" s="26">
        <f>Z29/AH29-1</f>
        <v>-0.5851931992034578</v>
      </c>
      <c r="AQ29" s="26">
        <f>AA29/AI29-1</f>
        <v>-7.2176284636960242E-2</v>
      </c>
      <c r="AR29" s="25">
        <f>U29-AC29</f>
        <v>-38590.231617999998</v>
      </c>
      <c r="AS29" s="25">
        <f>V29-AD29</f>
        <v>37154.316798000073</v>
      </c>
      <c r="AT29" s="25">
        <f>W29-AE29</f>
        <v>-1435.9148199999472</v>
      </c>
      <c r="AU29" s="25">
        <f>X29-AF29</f>
        <v>14421.677629999991</v>
      </c>
      <c r="AV29" s="25">
        <f>Y29-AG29</f>
        <v>-672.20768599999428</v>
      </c>
      <c r="AW29" s="25">
        <f>Z29-AH29</f>
        <v>-7222.41291</v>
      </c>
      <c r="AX29" s="25">
        <f>AA29-AI29</f>
        <v>-7894.6205960000079</v>
      </c>
    </row>
    <row r="30" spans="1:50">
      <c r="A30" s="20">
        <v>28</v>
      </c>
      <c r="B30" s="27" t="s">
        <v>42</v>
      </c>
      <c r="C30" s="28">
        <v>1614943</v>
      </c>
      <c r="D30" s="29">
        <v>1601504</v>
      </c>
      <c r="E30" s="24">
        <v>5.0510999999999999</v>
      </c>
      <c r="F30" s="24">
        <v>46.522599999999997</v>
      </c>
      <c r="G30" s="24">
        <f>E30+F30</f>
        <v>51.573699999999995</v>
      </c>
      <c r="H30" s="24">
        <v>41.255200000000002</v>
      </c>
      <c r="I30" s="24">
        <v>6.5037000000000003</v>
      </c>
      <c r="J30" s="24">
        <v>0.6673</v>
      </c>
      <c r="K30" s="24">
        <f>I30+J30</f>
        <v>7.1710000000000003</v>
      </c>
      <c r="L30" s="24">
        <v>0</v>
      </c>
      <c r="M30" s="24">
        <v>6.4577</v>
      </c>
      <c r="N30" s="24">
        <v>44.203000000000003</v>
      </c>
      <c r="O30" s="24">
        <f>M30+N30</f>
        <v>50.660700000000006</v>
      </c>
      <c r="P30" s="24">
        <v>42.395200000000003</v>
      </c>
      <c r="Q30" s="24">
        <v>6.2938000000000001</v>
      </c>
      <c r="R30" s="24">
        <v>0.58819999999999995</v>
      </c>
      <c r="S30" s="24">
        <f>Q30+R30</f>
        <v>6.8819999999999997</v>
      </c>
      <c r="T30" s="24">
        <v>6.1699999999999998E-2</v>
      </c>
      <c r="U30" s="25">
        <f>$C30*E30*1%</f>
        <v>81572.385873000007</v>
      </c>
      <c r="V30" s="25">
        <f>$C30*F30*1%</f>
        <v>751313.47211799992</v>
      </c>
      <c r="W30" s="25">
        <f>$C30*G30*1%</f>
        <v>832885.85799099994</v>
      </c>
      <c r="X30" s="25">
        <f>$C30*H30*1%</f>
        <v>666247.96453600004</v>
      </c>
      <c r="Y30" s="25">
        <f>$C30*I30*1%</f>
        <v>105031.04789100001</v>
      </c>
      <c r="Z30" s="25">
        <f>$C30*J30*1%</f>
        <v>10776.514639000001</v>
      </c>
      <c r="AA30" s="25">
        <f>$C30*K30*1%</f>
        <v>115807.56253000001</v>
      </c>
      <c r="AB30" s="25">
        <f>$C30*L30*1%</f>
        <v>0</v>
      </c>
      <c r="AC30" s="25">
        <f>$D30*M30*1%</f>
        <v>103420.323808</v>
      </c>
      <c r="AD30" s="25">
        <f>$D30*N30*1%</f>
        <v>707912.81312000006</v>
      </c>
      <c r="AE30" s="25">
        <f>$D30*O30*1%</f>
        <v>811333.13692800014</v>
      </c>
      <c r="AF30" s="25">
        <f>$D30*P30*1%</f>
        <v>678960.82380800007</v>
      </c>
      <c r="AG30" s="25">
        <f>$D30*Q30*1%</f>
        <v>100795.45875200001</v>
      </c>
      <c r="AH30" s="25">
        <f>$D30*R30*1%</f>
        <v>9420.0465279999989</v>
      </c>
      <c r="AI30" s="25">
        <f>$D30*S30*1%</f>
        <v>110215.50528</v>
      </c>
      <c r="AJ30" s="25">
        <f>$D30*T30*1%</f>
        <v>988.12796800000001</v>
      </c>
      <c r="AK30" s="26">
        <f>U30/AC30-1</f>
        <v>-0.21125381482619143</v>
      </c>
      <c r="AL30" s="26">
        <f>V30/AD30-1</f>
        <v>6.1307915598700857E-2</v>
      </c>
      <c r="AM30" s="26">
        <f>W30/AE30-1</f>
        <v>2.6564576352207325E-2</v>
      </c>
      <c r="AN30" s="26">
        <f>X30/AF30-1</f>
        <v>-1.8723995297252993E-2</v>
      </c>
      <c r="AO30" s="26">
        <f>Y30/AG30-1</f>
        <v>4.2021626682818836E-2</v>
      </c>
      <c r="AP30" s="26">
        <f>Z30/AH30-1</f>
        <v>0.14399802665178529</v>
      </c>
      <c r="AQ30" s="26">
        <f>AA30/AI30-1</f>
        <v>5.073748231515629E-2</v>
      </c>
      <c r="AR30" s="25">
        <f>U30-AC30</f>
        <v>-21847.937934999994</v>
      </c>
      <c r="AS30" s="25">
        <f>V30-AD30</f>
        <v>43400.658997999853</v>
      </c>
      <c r="AT30" s="25">
        <f>W30-AE30</f>
        <v>21552.721062999801</v>
      </c>
      <c r="AU30" s="25">
        <f>X30-AF30</f>
        <v>-12712.859272000031</v>
      </c>
      <c r="AV30" s="25">
        <f>Y30-AG30</f>
        <v>4235.5891390000033</v>
      </c>
      <c r="AW30" s="25">
        <f>Z30-AH30</f>
        <v>1356.468111000002</v>
      </c>
      <c r="AX30" s="25">
        <f>AA30-AI30</f>
        <v>5592.0572500000126</v>
      </c>
    </row>
    <row r="31" spans="1:50">
      <c r="A31" s="20">
        <v>29</v>
      </c>
      <c r="B31" s="27" t="s">
        <v>43</v>
      </c>
      <c r="C31" s="28">
        <v>604531</v>
      </c>
      <c r="D31" s="29">
        <v>610995</v>
      </c>
      <c r="E31" s="24">
        <v>6.0119999999999996</v>
      </c>
      <c r="F31" s="24">
        <v>45.081299999999999</v>
      </c>
      <c r="G31" s="24">
        <f>E31+F31</f>
        <v>51.093299999999999</v>
      </c>
      <c r="H31" s="24">
        <v>38.591000000000001</v>
      </c>
      <c r="I31" s="24">
        <v>8.8397000000000006</v>
      </c>
      <c r="J31" s="24">
        <v>1.4758</v>
      </c>
      <c r="K31" s="24">
        <f>I31+J31</f>
        <v>10.3155</v>
      </c>
      <c r="L31" s="24">
        <v>0</v>
      </c>
      <c r="M31" s="24">
        <v>9.9947999999999997</v>
      </c>
      <c r="N31" s="24">
        <v>44.938000000000002</v>
      </c>
      <c r="O31" s="24">
        <f>M31+N31</f>
        <v>54.9328</v>
      </c>
      <c r="P31" s="24">
        <v>39.438600000000001</v>
      </c>
      <c r="Q31" s="24">
        <v>5.1581999999999999</v>
      </c>
      <c r="R31" s="24">
        <v>0.47010000000000002</v>
      </c>
      <c r="S31" s="24">
        <f>Q31+R31</f>
        <v>5.6283000000000003</v>
      </c>
      <c r="T31" s="24">
        <v>0</v>
      </c>
      <c r="U31" s="25">
        <f>$C31*E31*1%</f>
        <v>36344.403719999995</v>
      </c>
      <c r="V31" s="25">
        <f>$C31*F31*1%</f>
        <v>272530.43370300002</v>
      </c>
      <c r="W31" s="25">
        <f>$C31*G31*1%</f>
        <v>308874.83742300002</v>
      </c>
      <c r="X31" s="25">
        <f>$C31*H31*1%</f>
        <v>233294.55821000002</v>
      </c>
      <c r="Y31" s="25">
        <f>$C31*I31*1%</f>
        <v>53438.726807000006</v>
      </c>
      <c r="Z31" s="25">
        <f>$C31*J31*1%</f>
        <v>8921.6684979999991</v>
      </c>
      <c r="AA31" s="25">
        <f>$C31*K31*1%</f>
        <v>62360.395305000005</v>
      </c>
      <c r="AB31" s="25">
        <f>$C31*L31*1%</f>
        <v>0</v>
      </c>
      <c r="AC31" s="25">
        <f>$D31*M31*1%</f>
        <v>61067.728259999996</v>
      </c>
      <c r="AD31" s="25">
        <f>$D31*N31*1%</f>
        <v>274568.93310000002</v>
      </c>
      <c r="AE31" s="25">
        <f>$D31*O31*1%</f>
        <v>335636.66136000003</v>
      </c>
      <c r="AF31" s="25">
        <f>$D31*P31*1%</f>
        <v>240967.87407000002</v>
      </c>
      <c r="AG31" s="25">
        <f>$D31*Q31*1%</f>
        <v>31516.344090000002</v>
      </c>
      <c r="AH31" s="25">
        <f>$D31*R31*1%</f>
        <v>2872.2874950000005</v>
      </c>
      <c r="AI31" s="25">
        <f>$D31*S31*1%</f>
        <v>34388.631585000003</v>
      </c>
      <c r="AJ31" s="25">
        <f>$D31*T31*1%</f>
        <v>0</v>
      </c>
      <c r="AK31" s="26">
        <f>U31/AC31-1</f>
        <v>-0.40485089661005191</v>
      </c>
      <c r="AL31" s="26">
        <f>V31/AD31-1</f>
        <v>-7.4243628876161649E-3</v>
      </c>
      <c r="AM31" s="26">
        <f>W31/AE31-1</f>
        <v>-7.9734507632631901E-2</v>
      </c>
      <c r="AN31" s="26">
        <f>X31/AF31-1</f>
        <v>-3.1843729748683991E-2</v>
      </c>
      <c r="AO31" s="26">
        <f>Y31/AG31-1</f>
        <v>0.69558774502515597</v>
      </c>
      <c r="AP31" s="26">
        <f>Z31/AH31-1</f>
        <v>2.106119604507068</v>
      </c>
      <c r="AQ31" s="33">
        <f>AA31/AI31-1</f>
        <v>0.81340147690555442</v>
      </c>
      <c r="AR31" s="25">
        <f>U31-AC31</f>
        <v>-24723.324540000001</v>
      </c>
      <c r="AS31" s="25">
        <f>V31-AD31</f>
        <v>-2038.4993970000069</v>
      </c>
      <c r="AT31" s="25">
        <f>W31-AE31</f>
        <v>-26761.823937000008</v>
      </c>
      <c r="AU31" s="25">
        <f>X31-AF31</f>
        <v>-7673.3158600000024</v>
      </c>
      <c r="AV31" s="25">
        <f>Y31-AG31</f>
        <v>21922.382717000004</v>
      </c>
      <c r="AW31" s="25">
        <f>Z31-AH31</f>
        <v>6049.3810029999986</v>
      </c>
      <c r="AX31" s="30">
        <f>AA31-AI31</f>
        <v>27971.763720000003</v>
      </c>
    </row>
    <row r="32" spans="1:50">
      <c r="A32" s="20">
        <v>30</v>
      </c>
      <c r="B32" s="27" t="s">
        <v>44</v>
      </c>
      <c r="C32" s="28">
        <v>493555</v>
      </c>
      <c r="D32" s="29">
        <v>496650</v>
      </c>
      <c r="E32" s="24">
        <v>7.7287999999999997</v>
      </c>
      <c r="F32" s="24">
        <v>30.588999999999999</v>
      </c>
      <c r="G32" s="31">
        <f>E32+F32</f>
        <v>38.317799999999998</v>
      </c>
      <c r="H32" s="24">
        <v>47.923499999999997</v>
      </c>
      <c r="I32" s="24">
        <v>11.1252</v>
      </c>
      <c r="J32" s="24">
        <v>2.6332</v>
      </c>
      <c r="K32" s="32">
        <f>I32+J32</f>
        <v>13.7584</v>
      </c>
      <c r="L32" s="24">
        <v>0</v>
      </c>
      <c r="M32" s="24">
        <v>4.6138000000000003</v>
      </c>
      <c r="N32" s="24">
        <v>34.282699999999998</v>
      </c>
      <c r="O32" s="24">
        <f>M32+N32</f>
        <v>38.896499999999996</v>
      </c>
      <c r="P32" s="24">
        <v>48.532499999999999</v>
      </c>
      <c r="Q32" s="24">
        <v>11.1936</v>
      </c>
      <c r="R32" s="24">
        <v>1.1173</v>
      </c>
      <c r="S32" s="24">
        <f>Q32+R32</f>
        <v>12.3109</v>
      </c>
      <c r="T32" s="24">
        <v>0.25979999999999998</v>
      </c>
      <c r="U32" s="25">
        <f>$C32*E32*1%</f>
        <v>38145.878839999998</v>
      </c>
      <c r="V32" s="25">
        <f>$C32*F32*1%</f>
        <v>150973.53894999999</v>
      </c>
      <c r="W32" s="25">
        <f>$C32*G32*1%</f>
        <v>189119.41779000001</v>
      </c>
      <c r="X32" s="25">
        <f>$C32*H32*1%</f>
        <v>236528.83042499996</v>
      </c>
      <c r="Y32" s="25">
        <f>$C32*I32*1%</f>
        <v>54908.980860000003</v>
      </c>
      <c r="Z32" s="25">
        <f>$C32*J32*1%</f>
        <v>12996.290260000002</v>
      </c>
      <c r="AA32" s="25">
        <f>$C32*K32*1%</f>
        <v>67905.271120000005</v>
      </c>
      <c r="AB32" s="25">
        <f>$C32*L32*1%</f>
        <v>0</v>
      </c>
      <c r="AC32" s="25">
        <f>$D32*M32*1%</f>
        <v>22914.437700000002</v>
      </c>
      <c r="AD32" s="25">
        <f>$D32*N32*1%</f>
        <v>170265.02954999998</v>
      </c>
      <c r="AE32" s="25">
        <f>$D32*O32*1%</f>
        <v>193179.46724999999</v>
      </c>
      <c r="AF32" s="25">
        <f>$D32*P32*1%</f>
        <v>241036.66125</v>
      </c>
      <c r="AG32" s="25">
        <f>$D32*Q32*1%</f>
        <v>55593.014400000007</v>
      </c>
      <c r="AH32" s="25">
        <f>$D32*R32*1%</f>
        <v>5549.0704499999993</v>
      </c>
      <c r="AI32" s="25">
        <f>$D32*S32*1%</f>
        <v>61142.084850000007</v>
      </c>
      <c r="AJ32" s="25">
        <f>$D32*T32*1%</f>
        <v>1290.2966999999999</v>
      </c>
      <c r="AK32" s="26">
        <f>U32/AC32-1</f>
        <v>0.66470935658176744</v>
      </c>
      <c r="AL32" s="26">
        <f>V32/AD32-1</f>
        <v>-0.11330271783340484</v>
      </c>
      <c r="AM32" s="26">
        <f>W32/AE32-1</f>
        <v>-2.1016982383255778E-2</v>
      </c>
      <c r="AN32" s="26">
        <f>X32/AF32-1</f>
        <v>-1.8701847269302241E-2</v>
      </c>
      <c r="AO32" s="26">
        <f>Y32/AG32-1</f>
        <v>-1.2304307427517425E-2</v>
      </c>
      <c r="AP32" s="26">
        <f>Z32/AH32-1</f>
        <v>1.3420661851571922</v>
      </c>
      <c r="AQ32" s="26">
        <f>AA32/AI32-1</f>
        <v>0.11061425672009939</v>
      </c>
      <c r="AR32" s="25">
        <f>U32-AC32</f>
        <v>15231.441139999995</v>
      </c>
      <c r="AS32" s="25">
        <f>V32-AD32</f>
        <v>-19291.49059999999</v>
      </c>
      <c r="AT32" s="25">
        <f>W32-AE32</f>
        <v>-4060.0494599999802</v>
      </c>
      <c r="AU32" s="25">
        <f>X32-AF32</f>
        <v>-4507.8308250000409</v>
      </c>
      <c r="AV32" s="25">
        <f>Y32-AG32</f>
        <v>-684.033540000004</v>
      </c>
      <c r="AW32" s="25">
        <f>Z32-AH32</f>
        <v>7447.2198100000023</v>
      </c>
      <c r="AX32" s="25">
        <f>AA32-AI32</f>
        <v>6763.1862699999983</v>
      </c>
    </row>
    <row r="33" spans="1:50">
      <c r="A33" s="20">
        <v>31</v>
      </c>
      <c r="B33" s="27" t="s">
        <v>45</v>
      </c>
      <c r="C33" s="28">
        <v>522916</v>
      </c>
      <c r="D33" s="29">
        <v>527929</v>
      </c>
      <c r="E33" s="24">
        <v>4.8933999999999997</v>
      </c>
      <c r="F33" s="24">
        <v>32.548099999999998</v>
      </c>
      <c r="G33" s="31">
        <f>E33+F33</f>
        <v>37.441499999999998</v>
      </c>
      <c r="H33" s="32">
        <v>52.401699999999998</v>
      </c>
      <c r="I33" s="24">
        <v>9.5342000000000002</v>
      </c>
      <c r="J33" s="24">
        <v>0.62239999999999995</v>
      </c>
      <c r="K33" s="24">
        <f>I33+J33</f>
        <v>10.156600000000001</v>
      </c>
      <c r="L33" s="24">
        <v>0</v>
      </c>
      <c r="M33" s="24">
        <v>4.9691999999999998</v>
      </c>
      <c r="N33" s="24">
        <v>37.009099999999997</v>
      </c>
      <c r="O33" s="24">
        <f>M33+N33</f>
        <v>41.978299999999997</v>
      </c>
      <c r="P33" s="24">
        <v>47.408000000000001</v>
      </c>
      <c r="Q33" s="24">
        <v>9.6372</v>
      </c>
      <c r="R33" s="24">
        <v>0.97619999999999996</v>
      </c>
      <c r="S33" s="24">
        <f>Q33+R33</f>
        <v>10.6134</v>
      </c>
      <c r="T33" s="24">
        <v>0</v>
      </c>
      <c r="U33" s="25">
        <f>$C33*E33*1%</f>
        <v>25588.371543999998</v>
      </c>
      <c r="V33" s="25">
        <f>$C33*F33*1%</f>
        <v>170199.22259599998</v>
      </c>
      <c r="W33" s="25">
        <f>$C33*G33*1%</f>
        <v>195787.59413999997</v>
      </c>
      <c r="X33" s="25">
        <f>$C33*H33*1%</f>
        <v>274016.87357200001</v>
      </c>
      <c r="Y33" s="25">
        <f>$C33*I33*1%</f>
        <v>49855.857272000008</v>
      </c>
      <c r="Z33" s="25">
        <f>$C33*J33*1%</f>
        <v>3254.6291839999999</v>
      </c>
      <c r="AA33" s="25">
        <f>$C33*K33*1%</f>
        <v>53110.486456000006</v>
      </c>
      <c r="AB33" s="25">
        <f>$C33*L33*1%</f>
        <v>0</v>
      </c>
      <c r="AC33" s="25">
        <f>$D33*M33*1%</f>
        <v>26233.847868000001</v>
      </c>
      <c r="AD33" s="25">
        <f>$D33*N33*1%</f>
        <v>195381.77153899998</v>
      </c>
      <c r="AE33" s="25">
        <f>$D33*O33*1%</f>
        <v>221615.61940699999</v>
      </c>
      <c r="AF33" s="25">
        <f>$D33*P33*1%</f>
        <v>250280.58032000001</v>
      </c>
      <c r="AG33" s="25">
        <f>$D33*Q33*1%</f>
        <v>50877.573587999999</v>
      </c>
      <c r="AH33" s="25">
        <f>$D33*R33*1%</f>
        <v>5153.6428980000001</v>
      </c>
      <c r="AI33" s="25">
        <f>$D33*S33*1%</f>
        <v>56031.216485999998</v>
      </c>
      <c r="AJ33" s="25">
        <f>$D33*T33*1%</f>
        <v>0</v>
      </c>
      <c r="AK33" s="26">
        <f>U33/AC33-1</f>
        <v>-2.4604714003367945E-2</v>
      </c>
      <c r="AL33" s="26">
        <f>V33/AD33-1</f>
        <v>-0.12888893751264474</v>
      </c>
      <c r="AM33" s="26">
        <f>W33/AE33-1</f>
        <v>-0.11654424600626412</v>
      </c>
      <c r="AN33" s="26">
        <f>X33/AF33-1</f>
        <v>9.4838733479247983E-2</v>
      </c>
      <c r="AO33" s="26">
        <f>Y33/AG33-1</f>
        <v>-2.0081860119228856E-2</v>
      </c>
      <c r="AP33" s="26">
        <f>Z33/AH33-1</f>
        <v>-0.36847987949203076</v>
      </c>
      <c r="AQ33" s="26">
        <f>AA33/AI33-1</f>
        <v>-5.2126835952772232E-2</v>
      </c>
      <c r="AR33" s="25">
        <f>U33-AC33</f>
        <v>-645.47632400000293</v>
      </c>
      <c r="AS33" s="25">
        <f>V33-AD33</f>
        <v>-25182.548943000002</v>
      </c>
      <c r="AT33" s="25">
        <f>W33-AE33</f>
        <v>-25828.025267000019</v>
      </c>
      <c r="AU33" s="25">
        <f>X33-AF33</f>
        <v>23736.293252000003</v>
      </c>
      <c r="AV33" s="25">
        <f>Y33-AG33</f>
        <v>-1021.7163159999909</v>
      </c>
      <c r="AW33" s="25">
        <f>Z33-AH33</f>
        <v>-1899.0137140000002</v>
      </c>
      <c r="AX33" s="25">
        <f>AA33-AI33</f>
        <v>-2920.7300299999915</v>
      </c>
    </row>
    <row r="34" spans="1:50">
      <c r="A34" s="20">
        <v>32</v>
      </c>
      <c r="B34" s="27" t="s">
        <v>46</v>
      </c>
      <c r="C34" s="28">
        <v>4545021</v>
      </c>
      <c r="D34" s="29">
        <v>4573597</v>
      </c>
      <c r="E34" s="24">
        <v>7.8941999999999997</v>
      </c>
      <c r="F34" s="24">
        <v>56.418300000000002</v>
      </c>
      <c r="G34" s="32">
        <f>E34+F34</f>
        <v>64.3125</v>
      </c>
      <c r="H34" s="31">
        <v>29.384799999999998</v>
      </c>
      <c r="I34" s="24">
        <v>5.5319000000000003</v>
      </c>
      <c r="J34" s="24">
        <v>0.68700000000000006</v>
      </c>
      <c r="K34" s="24">
        <f>I34+J34</f>
        <v>6.2189000000000005</v>
      </c>
      <c r="L34" s="24">
        <v>8.3500000000000005E-2</v>
      </c>
      <c r="M34" s="24">
        <v>8.1326000000000001</v>
      </c>
      <c r="N34" s="24">
        <v>57.2879</v>
      </c>
      <c r="O34" s="32">
        <f>M34+N34</f>
        <v>65.420500000000004</v>
      </c>
      <c r="P34" s="24">
        <v>28.196999999999999</v>
      </c>
      <c r="Q34" s="24">
        <v>5.6238000000000001</v>
      </c>
      <c r="R34" s="24">
        <v>0.75849999999999995</v>
      </c>
      <c r="S34" s="24">
        <f>Q34+R34</f>
        <v>6.3822999999999999</v>
      </c>
      <c r="T34" s="24">
        <v>0</v>
      </c>
      <c r="U34" s="25">
        <f>$C34*E34*1%</f>
        <v>358793.04778200004</v>
      </c>
      <c r="V34" s="25">
        <f>$C34*F34*1%</f>
        <v>2564223.5828430001</v>
      </c>
      <c r="W34" s="25">
        <f>$C34*G34*1%</f>
        <v>2923016.6306250002</v>
      </c>
      <c r="X34" s="25">
        <f>$C34*H34*1%</f>
        <v>1335545.3308079999</v>
      </c>
      <c r="Y34" s="25">
        <f>$C34*I34*1%</f>
        <v>251426.016699</v>
      </c>
      <c r="Z34" s="25">
        <f>$C34*J34*1%</f>
        <v>31224.294270000002</v>
      </c>
      <c r="AA34" s="25">
        <f>$C34*K34*1%</f>
        <v>282650.31096900004</v>
      </c>
      <c r="AB34" s="25">
        <f>$C34*L34*1%</f>
        <v>3795.0925350000007</v>
      </c>
      <c r="AC34" s="25">
        <f>$D34*M34*1%</f>
        <v>371952.34962200001</v>
      </c>
      <c r="AD34" s="25">
        <f>$D34*N34*1%</f>
        <v>2620117.6757629998</v>
      </c>
      <c r="AE34" s="25">
        <f>$D34*O34*1%</f>
        <v>2992070.0253850003</v>
      </c>
      <c r="AF34" s="25">
        <f>$D34*P34*1%</f>
        <v>1289617.1460899999</v>
      </c>
      <c r="AG34" s="25">
        <f>$D34*Q34*1%</f>
        <v>257209.94808600002</v>
      </c>
      <c r="AH34" s="25">
        <f>$D34*R34*1%</f>
        <v>34690.733244999996</v>
      </c>
      <c r="AI34" s="25">
        <f>$D34*S34*1%</f>
        <v>291900.681331</v>
      </c>
      <c r="AJ34" s="25">
        <f>$D34*T34*1%</f>
        <v>0</v>
      </c>
      <c r="AK34" s="26">
        <f>U34/AC34-1</f>
        <v>-3.5378999093225838E-2</v>
      </c>
      <c r="AL34" s="26">
        <f>V34/AD34-1</f>
        <v>-2.1332665107769655E-2</v>
      </c>
      <c r="AM34" s="26">
        <f>W34/AE34-1</f>
        <v>-2.3078803027383965E-2</v>
      </c>
      <c r="AN34" s="26">
        <f>X34/AF34-1</f>
        <v>3.5613813647910941E-2</v>
      </c>
      <c r="AO34" s="26">
        <f>Y34/AG34-1</f>
        <v>-2.2487199387272949E-2</v>
      </c>
      <c r="AP34" s="26">
        <f>Z34/AH34-1</f>
        <v>-9.9924061867432967E-2</v>
      </c>
      <c r="AQ34" s="26">
        <f>AA34/AI34-1</f>
        <v>-3.1690129395451905E-2</v>
      </c>
      <c r="AR34" s="25">
        <f>U34-AC34</f>
        <v>-13159.301839999971</v>
      </c>
      <c r="AS34" s="25">
        <f>V34-AD34</f>
        <v>-55894.092919999734</v>
      </c>
      <c r="AT34" s="25">
        <f>W34-AE34</f>
        <v>-69053.394760000054</v>
      </c>
      <c r="AU34" s="25">
        <f>X34-AF34</f>
        <v>45928.184718000004</v>
      </c>
      <c r="AV34" s="25">
        <f>Y34-AG34</f>
        <v>-5783.9313870000187</v>
      </c>
      <c r="AW34" s="25">
        <f>Z34-AH34</f>
        <v>-3466.4389749999937</v>
      </c>
      <c r="AX34" s="25">
        <f>AA34-AI34</f>
        <v>-9250.3703619999578</v>
      </c>
    </row>
    <row r="35" spans="1:50">
      <c r="A35" s="20">
        <v>33</v>
      </c>
      <c r="B35" s="21" t="s">
        <v>47</v>
      </c>
      <c r="C35" s="22">
        <v>13647642</v>
      </c>
      <c r="D35" s="23">
        <v>13635147</v>
      </c>
      <c r="E35" s="24">
        <v>6.6746999999999996</v>
      </c>
      <c r="F35" s="24">
        <v>42.168399999999998</v>
      </c>
      <c r="G35" s="24">
        <f>E35+F35</f>
        <v>48.8431</v>
      </c>
      <c r="H35" s="24">
        <v>42.1083</v>
      </c>
      <c r="I35" s="24">
        <v>7.9505999999999997</v>
      </c>
      <c r="J35" s="24">
        <v>1.0472999999999999</v>
      </c>
      <c r="K35" s="24">
        <f>I35+J35</f>
        <v>8.9978999999999996</v>
      </c>
      <c r="L35" s="24">
        <v>5.04E-2</v>
      </c>
      <c r="M35" s="24">
        <v>7.0039999999999996</v>
      </c>
      <c r="N35" s="24">
        <v>41.5366</v>
      </c>
      <c r="O35" s="24">
        <f>M35+N35</f>
        <v>48.540599999999998</v>
      </c>
      <c r="P35" s="24">
        <v>40.880899999999997</v>
      </c>
      <c r="Q35" s="24">
        <v>9.1585000000000001</v>
      </c>
      <c r="R35" s="24">
        <v>1.3988</v>
      </c>
      <c r="S35" s="24">
        <f>Q35+R35</f>
        <v>10.5573</v>
      </c>
      <c r="T35" s="24">
        <v>2.0899999999999998E-2</v>
      </c>
      <c r="U35" s="25">
        <f>$C35*E35*1%</f>
        <v>910939.16057399986</v>
      </c>
      <c r="V35" s="25">
        <f>$C35*F35*1%</f>
        <v>5754992.2691279994</v>
      </c>
      <c r="W35" s="25">
        <f>$C35*G35*1%</f>
        <v>6665931.4297019998</v>
      </c>
      <c r="X35" s="25">
        <f>$C35*H35*1%</f>
        <v>5746790.0362860002</v>
      </c>
      <c r="Y35" s="25">
        <f>$C35*I35*1%</f>
        <v>1085069.4248520001</v>
      </c>
      <c r="Z35" s="25">
        <f>$C35*J35*1%</f>
        <v>142931.75466599999</v>
      </c>
      <c r="AA35" s="25">
        <f>$C35*K35*1%</f>
        <v>1228001.179518</v>
      </c>
      <c r="AB35" s="25">
        <f>$C35*L35*1%</f>
        <v>6878.4115680000004</v>
      </c>
      <c r="AC35" s="25">
        <f>$D35*M35*1%</f>
        <v>955005.69588000001</v>
      </c>
      <c r="AD35" s="25">
        <f>$D35*N35*1%</f>
        <v>5663576.4688020004</v>
      </c>
      <c r="AE35" s="25">
        <f>$D35*O35*1%</f>
        <v>6618582.1646819999</v>
      </c>
      <c r="AF35" s="25">
        <f>$D35*P35*1%</f>
        <v>5574170.8099229997</v>
      </c>
      <c r="AG35" s="25">
        <f>$D35*Q35*1%</f>
        <v>1248774.937995</v>
      </c>
      <c r="AH35" s="25">
        <f>$D35*R35*1%</f>
        <v>190728.43623600004</v>
      </c>
      <c r="AI35" s="25">
        <f>$D35*S35*1%</f>
        <v>1439503.374231</v>
      </c>
      <c r="AJ35" s="25">
        <f>$D35*T35*1%</f>
        <v>2849.745723</v>
      </c>
      <c r="AK35" s="26">
        <f>U35/AC35-1</f>
        <v>-4.6142693699218862E-2</v>
      </c>
      <c r="AL35" s="26">
        <f>V35/AD35-1</f>
        <v>1.6141002214689948E-2</v>
      </c>
      <c r="AM35" s="26">
        <f>W35/AE35-1</f>
        <v>7.1539891538499045E-3</v>
      </c>
      <c r="AN35" s="26">
        <f>X35/AF35-1</f>
        <v>3.0967695868900913E-2</v>
      </c>
      <c r="AO35" s="26">
        <f>Y35/AG35-1</f>
        <v>-0.13109288804741803</v>
      </c>
      <c r="AP35" s="26">
        <f>Z35/AH35-1</f>
        <v>-0.25060071016813801</v>
      </c>
      <c r="AQ35" s="26">
        <f>AA35/AI35-1</f>
        <v>-0.14692719621167061</v>
      </c>
      <c r="AR35" s="25">
        <f>U35-AC35</f>
        <v>-44066.535306000151</v>
      </c>
      <c r="AS35" s="25">
        <f>V35-AD35</f>
        <v>91415.800325999036</v>
      </c>
      <c r="AT35" s="25">
        <f>W35-AE35</f>
        <v>47349.265019999817</v>
      </c>
      <c r="AU35" s="25">
        <f>X35-AF35</f>
        <v>172619.22636300046</v>
      </c>
      <c r="AV35" s="25">
        <f>Y35-AG35</f>
        <v>-163705.51314299996</v>
      </c>
      <c r="AW35" s="25">
        <f>Z35-AH35</f>
        <v>-47796.681570000044</v>
      </c>
      <c r="AX35" s="25">
        <f>AA35-AI35</f>
        <v>-211502.19471299998</v>
      </c>
    </row>
    <row r="36" spans="1:50">
      <c r="A36" s="20">
        <v>34</v>
      </c>
      <c r="B36" s="27" t="s">
        <v>48</v>
      </c>
      <c r="C36" s="28">
        <v>376570</v>
      </c>
      <c r="D36" s="29">
        <v>376770</v>
      </c>
      <c r="E36" s="24">
        <v>10.305999999999999</v>
      </c>
      <c r="F36" s="24">
        <v>46.841700000000003</v>
      </c>
      <c r="G36" s="24">
        <f>E36+F36</f>
        <v>57.1477</v>
      </c>
      <c r="H36" s="31">
        <v>33.063000000000002</v>
      </c>
      <c r="I36" s="24">
        <v>8.7371999999999996</v>
      </c>
      <c r="J36" s="24">
        <v>1.0518000000000001</v>
      </c>
      <c r="K36" s="24">
        <f>I36+J36</f>
        <v>9.7889999999999997</v>
      </c>
      <c r="L36" s="24">
        <v>0</v>
      </c>
      <c r="M36" s="24">
        <v>10.074400000000001</v>
      </c>
      <c r="N36" s="24">
        <v>45.0152</v>
      </c>
      <c r="O36" s="24">
        <f>M36+N36</f>
        <v>55.089600000000004</v>
      </c>
      <c r="P36" s="24">
        <v>36.903799999999997</v>
      </c>
      <c r="Q36" s="24">
        <v>6.8764000000000003</v>
      </c>
      <c r="R36" s="24">
        <v>1.1299999999999999</v>
      </c>
      <c r="S36" s="24">
        <f>Q36+R36</f>
        <v>8.0063999999999993</v>
      </c>
      <c r="T36" s="24">
        <v>0</v>
      </c>
      <c r="U36" s="25">
        <f>$C36*E36*1%</f>
        <v>38809.304199999999</v>
      </c>
      <c r="V36" s="25">
        <f>$C36*F36*1%</f>
        <v>176391.78969000001</v>
      </c>
      <c r="W36" s="25">
        <f>$C36*G36*1%</f>
        <v>215201.09388999999</v>
      </c>
      <c r="X36" s="25">
        <f>$C36*H36*1%</f>
        <v>124505.3391</v>
      </c>
      <c r="Y36" s="25">
        <f>$C36*I36*1%</f>
        <v>32901.674039999998</v>
      </c>
      <c r="Z36" s="25">
        <f>$C36*J36*1%</f>
        <v>3960.7632600000002</v>
      </c>
      <c r="AA36" s="25">
        <f>$C36*K36*1%</f>
        <v>36862.437299999998</v>
      </c>
      <c r="AB36" s="25">
        <f>$C36*L36*1%</f>
        <v>0</v>
      </c>
      <c r="AC36" s="25">
        <f>$D36*M36*1%</f>
        <v>37957.316879999998</v>
      </c>
      <c r="AD36" s="25">
        <f>$D36*N36*1%</f>
        <v>169603.76903999998</v>
      </c>
      <c r="AE36" s="25">
        <f>$D36*O36*1%</f>
        <v>207561.08592000001</v>
      </c>
      <c r="AF36" s="25">
        <f>$D36*P36*1%</f>
        <v>139042.44725999999</v>
      </c>
      <c r="AG36" s="25">
        <f>$D36*Q36*1%</f>
        <v>25908.212280000003</v>
      </c>
      <c r="AH36" s="25">
        <f>$D36*R36*1%</f>
        <v>4257.5010000000002</v>
      </c>
      <c r="AI36" s="25">
        <f>$D36*S36*1%</f>
        <v>30165.713279999996</v>
      </c>
      <c r="AJ36" s="25">
        <f>$D36*T36*1%</f>
        <v>0</v>
      </c>
      <c r="AK36" s="26">
        <f>U36/AC36-1</f>
        <v>2.2445931115034012E-2</v>
      </c>
      <c r="AL36" s="26">
        <f>V36/AD36-1</f>
        <v>4.0022817231137653E-2</v>
      </c>
      <c r="AM36" s="26">
        <f>W36/AE36-1</f>
        <v>3.6808479470687772E-2</v>
      </c>
      <c r="AN36" s="26">
        <f>X36/AF36-1</f>
        <v>-0.10455158440081669</v>
      </c>
      <c r="AO36" s="26">
        <f>Y36/AG36-1</f>
        <v>0.26993223941578703</v>
      </c>
      <c r="AP36" s="26">
        <f>Z36/AH36-1</f>
        <v>-6.9697632484408079E-2</v>
      </c>
      <c r="AQ36" s="33">
        <f>AA36/AI36-1</f>
        <v>0.22199786750741146</v>
      </c>
      <c r="AR36" s="25">
        <f>U36-AC36</f>
        <v>851.98732000000018</v>
      </c>
      <c r="AS36" s="25">
        <f>V36-AD36</f>
        <v>6788.0206500000204</v>
      </c>
      <c r="AT36" s="25">
        <f>W36-AE36</f>
        <v>7640.0079699999769</v>
      </c>
      <c r="AU36" s="25">
        <f>X36-AF36</f>
        <v>-14537.108159999989</v>
      </c>
      <c r="AV36" s="25">
        <f>Y36-AG36</f>
        <v>6993.4617599999947</v>
      </c>
      <c r="AW36" s="25">
        <f>Z36-AH36</f>
        <v>-296.73774000000003</v>
      </c>
      <c r="AX36" s="25">
        <f>AA36-AI36</f>
        <v>6696.7240200000015</v>
      </c>
    </row>
    <row r="37" spans="1:50">
      <c r="A37" s="20">
        <v>35</v>
      </c>
      <c r="B37" s="27" t="s">
        <v>49</v>
      </c>
      <c r="C37" s="28">
        <v>215545</v>
      </c>
      <c r="D37" s="29">
        <v>215856</v>
      </c>
      <c r="E37" s="24">
        <v>6.5273000000000003</v>
      </c>
      <c r="F37" s="24">
        <v>36.167200000000001</v>
      </c>
      <c r="G37" s="24">
        <f>E37+F37</f>
        <v>42.694500000000005</v>
      </c>
      <c r="H37" s="24">
        <v>48.606099999999998</v>
      </c>
      <c r="I37" s="24">
        <v>8.1462000000000003</v>
      </c>
      <c r="J37" s="24">
        <v>0.55289999999999995</v>
      </c>
      <c r="K37" s="24">
        <f>I37+J37</f>
        <v>8.6990999999999996</v>
      </c>
      <c r="L37" s="24">
        <v>0</v>
      </c>
      <c r="M37" s="24">
        <v>13.472</v>
      </c>
      <c r="N37" s="24">
        <v>38.406599999999997</v>
      </c>
      <c r="O37" s="24">
        <f>M37+N37</f>
        <v>51.878599999999999</v>
      </c>
      <c r="P37" s="24">
        <v>40.696899999999999</v>
      </c>
      <c r="Q37" s="24">
        <v>6.7648999999999999</v>
      </c>
      <c r="R37" s="24">
        <v>0.65939999999999999</v>
      </c>
      <c r="S37" s="24">
        <f>Q37+R37</f>
        <v>7.4242999999999997</v>
      </c>
      <c r="T37" s="24">
        <v>0</v>
      </c>
      <c r="U37" s="25">
        <f>$C37*E37*1%</f>
        <v>14069.268785000002</v>
      </c>
      <c r="V37" s="25">
        <f>$C37*F37*1%</f>
        <v>77956.591239999994</v>
      </c>
      <c r="W37" s="25">
        <f>$C37*G37*1%</f>
        <v>92025.860025000016</v>
      </c>
      <c r="X37" s="25">
        <f>$C37*H37*1%</f>
        <v>104768.018245</v>
      </c>
      <c r="Y37" s="25">
        <f>$C37*I37*1%</f>
        <v>17558.726790000001</v>
      </c>
      <c r="Z37" s="25">
        <f>$C37*J37*1%</f>
        <v>1191.7483049999998</v>
      </c>
      <c r="AA37" s="25">
        <f>$C37*K37*1%</f>
        <v>18750.475094999998</v>
      </c>
      <c r="AB37" s="25">
        <f>$C37*L37*1%</f>
        <v>0</v>
      </c>
      <c r="AC37" s="25">
        <f>$D37*M37*1%</f>
        <v>29080.120320000002</v>
      </c>
      <c r="AD37" s="25">
        <f>$D37*N37*1%</f>
        <v>82902.95049599999</v>
      </c>
      <c r="AE37" s="25">
        <f>$D37*O37*1%</f>
        <v>111983.07081599999</v>
      </c>
      <c r="AF37" s="25">
        <f>$D37*P37*1%</f>
        <v>87846.700463999994</v>
      </c>
      <c r="AG37" s="25">
        <f>$D37*Q37*1%</f>
        <v>14602.442544</v>
      </c>
      <c r="AH37" s="25">
        <f>$D37*R37*1%</f>
        <v>1423.3544639999998</v>
      </c>
      <c r="AI37" s="25">
        <f>$D37*S37*1%</f>
        <v>16025.797008</v>
      </c>
      <c r="AJ37" s="25">
        <f>$D37*T37*1%</f>
        <v>0</v>
      </c>
      <c r="AK37" s="26">
        <f>U37/AC37-1</f>
        <v>-0.51618945760262935</v>
      </c>
      <c r="AL37" s="26">
        <f>V37/AD37-1</f>
        <v>-5.9664453754738833E-2</v>
      </c>
      <c r="AM37" s="35">
        <f>W37/AE37-1</f>
        <v>-0.17821632007030586</v>
      </c>
      <c r="AN37" s="26">
        <f>X37/AF37-1</f>
        <v>0.19262325951484582</v>
      </c>
      <c r="AO37" s="26">
        <f>Y37/AG37-1</f>
        <v>0.20245135271665293</v>
      </c>
      <c r="AP37" s="26">
        <f>Z37/AH37-1</f>
        <v>-0.16271853909751044</v>
      </c>
      <c r="AQ37" s="26">
        <f>AA37/AI37-1</f>
        <v>0.17001825779022739</v>
      </c>
      <c r="AR37" s="25">
        <f>U37-AC37</f>
        <v>-15010.851535</v>
      </c>
      <c r="AS37" s="25">
        <f>V37-AD37</f>
        <v>-4946.3592559999961</v>
      </c>
      <c r="AT37" s="25">
        <f>W37-AE37</f>
        <v>-19957.210790999976</v>
      </c>
      <c r="AU37" s="25">
        <f>X37-AF37</f>
        <v>16921.317781000005</v>
      </c>
      <c r="AV37" s="25">
        <f>Y37-AG37</f>
        <v>2956.2842460000011</v>
      </c>
      <c r="AW37" s="25">
        <f>Z37-AH37</f>
        <v>-231.60615899999993</v>
      </c>
      <c r="AX37" s="25">
        <f>AA37-AI37</f>
        <v>2724.6780869999984</v>
      </c>
    </row>
    <row r="38" spans="1:50">
      <c r="A38" s="20">
        <v>36</v>
      </c>
      <c r="B38" s="27" t="s">
        <v>50</v>
      </c>
      <c r="C38" s="28">
        <v>1570041</v>
      </c>
      <c r="D38" s="29">
        <v>1580008</v>
      </c>
      <c r="E38" s="24">
        <v>12.3878</v>
      </c>
      <c r="F38" s="24">
        <v>39.572099999999999</v>
      </c>
      <c r="G38" s="24">
        <f>E38+F38</f>
        <v>51.959899999999998</v>
      </c>
      <c r="H38" s="24">
        <v>38.774299999999997</v>
      </c>
      <c r="I38" s="24">
        <v>8.0620999999999992</v>
      </c>
      <c r="J38" s="24">
        <v>1.2035</v>
      </c>
      <c r="K38" s="24">
        <f>I38+J38</f>
        <v>9.2655999999999992</v>
      </c>
      <c r="L38" s="24">
        <v>0</v>
      </c>
      <c r="M38" s="24">
        <v>9.6852</v>
      </c>
      <c r="N38" s="24">
        <v>43.347999999999999</v>
      </c>
      <c r="O38" s="24">
        <f>M38+N38</f>
        <v>53.033200000000001</v>
      </c>
      <c r="P38" s="24">
        <v>34.932400000000001</v>
      </c>
      <c r="Q38" s="24">
        <v>9.7510999999999992</v>
      </c>
      <c r="R38" s="24">
        <v>2.2829999999999999</v>
      </c>
      <c r="S38" s="24">
        <f>Q38+R38</f>
        <v>12.034099999999999</v>
      </c>
      <c r="T38" s="24">
        <v>0</v>
      </c>
      <c r="U38" s="25">
        <f>$C38*E38*1%</f>
        <v>194493.538998</v>
      </c>
      <c r="V38" s="25">
        <f>$C38*F38*1%</f>
        <v>621298.19456099998</v>
      </c>
      <c r="W38" s="25">
        <f>$C38*G38*1%</f>
        <v>815791.73355899996</v>
      </c>
      <c r="X38" s="25">
        <f>$C38*H38*1%</f>
        <v>608772.40746300004</v>
      </c>
      <c r="Y38" s="25">
        <f>$C38*I38*1%</f>
        <v>126578.27546099998</v>
      </c>
      <c r="Z38" s="25">
        <f>$C38*J38*1%</f>
        <v>18895.443435000001</v>
      </c>
      <c r="AA38" s="25">
        <f>$C38*K38*1%</f>
        <v>145473.71889600001</v>
      </c>
      <c r="AB38" s="25">
        <f>$C38*L38*1%</f>
        <v>0</v>
      </c>
      <c r="AC38" s="25">
        <f>$D38*M38*1%</f>
        <v>153026.93481599999</v>
      </c>
      <c r="AD38" s="25">
        <f>$D38*N38*1%</f>
        <v>684901.86783999996</v>
      </c>
      <c r="AE38" s="25">
        <f>$D38*O38*1%</f>
        <v>837928.80265600001</v>
      </c>
      <c r="AF38" s="25">
        <f>$D38*P38*1%</f>
        <v>551934.714592</v>
      </c>
      <c r="AG38" s="25">
        <f>$D38*Q38*1%</f>
        <v>154068.16008799998</v>
      </c>
      <c r="AH38" s="25">
        <f>$D38*R38*1%</f>
        <v>36071.582640000001</v>
      </c>
      <c r="AI38" s="25">
        <f>$D38*S38*1%</f>
        <v>190139.74272799998</v>
      </c>
      <c r="AJ38" s="25">
        <f>$D38*T38*1%</f>
        <v>0</v>
      </c>
      <c r="AK38" s="26">
        <f>U38/AC38-1</f>
        <v>0.27097585292327508</v>
      </c>
      <c r="AL38" s="26">
        <f>V38/AD38-1</f>
        <v>-9.2865381546686665E-2</v>
      </c>
      <c r="AM38" s="26">
        <f>W38/AE38-1</f>
        <v>-2.6418794803128587E-2</v>
      </c>
      <c r="AN38" s="26">
        <f>X38/AF38-1</f>
        <v>0.10297901430790679</v>
      </c>
      <c r="AO38" s="26">
        <f>Y38/AG38-1</f>
        <v>-0.17842677300292575</v>
      </c>
      <c r="AP38" s="26">
        <f>Z38/AH38-1</f>
        <v>-0.47616816196895317</v>
      </c>
      <c r="AQ38" s="26">
        <f>AA38/AI38-1</f>
        <v>-0.23491156131359625</v>
      </c>
      <c r="AR38" s="25">
        <f>U38-AC38</f>
        <v>41466.60418200001</v>
      </c>
      <c r="AS38" s="25">
        <f>V38-AD38</f>
        <v>-63603.673278999981</v>
      </c>
      <c r="AT38" s="25">
        <f>W38-AE38</f>
        <v>-22137.069097000058</v>
      </c>
      <c r="AU38" s="25">
        <f>X38-AF38</f>
        <v>56837.692871000036</v>
      </c>
      <c r="AV38" s="25">
        <f>Y38-AG38</f>
        <v>-27489.884626999992</v>
      </c>
      <c r="AW38" s="25">
        <f>Z38-AH38</f>
        <v>-17176.139204999999</v>
      </c>
      <c r="AX38" s="34">
        <f>AA38-AI38</f>
        <v>-44666.023831999977</v>
      </c>
    </row>
    <row r="39" spans="1:50">
      <c r="A39" s="20">
        <v>37</v>
      </c>
      <c r="B39" s="27" t="s">
        <v>51</v>
      </c>
      <c r="C39" s="28">
        <v>4669372</v>
      </c>
      <c r="D39" s="29">
        <v>4664323</v>
      </c>
      <c r="E39" s="24">
        <v>5.8132999999999999</v>
      </c>
      <c r="F39" s="24">
        <v>41.0565</v>
      </c>
      <c r="G39" s="24">
        <f>E39+F39</f>
        <v>46.869799999999998</v>
      </c>
      <c r="H39" s="24">
        <v>44.003100000000003</v>
      </c>
      <c r="I39" s="24">
        <v>7.9103000000000003</v>
      </c>
      <c r="J39" s="24">
        <v>1.1518999999999999</v>
      </c>
      <c r="K39" s="24">
        <f>I39+J39</f>
        <v>9.0622000000000007</v>
      </c>
      <c r="L39" s="24">
        <v>6.4399999999999999E-2</v>
      </c>
      <c r="M39" s="24">
        <v>7.6081000000000003</v>
      </c>
      <c r="N39" s="24">
        <v>41.2134</v>
      </c>
      <c r="O39" s="24">
        <f>M39+N39</f>
        <v>48.8215</v>
      </c>
      <c r="P39" s="24">
        <v>42.4803</v>
      </c>
      <c r="Q39" s="24">
        <v>7.8011999999999997</v>
      </c>
      <c r="R39" s="24">
        <v>0.89670000000000005</v>
      </c>
      <c r="S39" s="24">
        <f>Q39+R39</f>
        <v>8.6979000000000006</v>
      </c>
      <c r="T39" s="24">
        <v>0</v>
      </c>
      <c r="U39" s="25">
        <f>$C39*E39*1%</f>
        <v>271444.60247600003</v>
      </c>
      <c r="V39" s="25">
        <f>$C39*F39*1%</f>
        <v>1917080.7151800001</v>
      </c>
      <c r="W39" s="25">
        <f>$C39*G39*1%</f>
        <v>2188525.3176560001</v>
      </c>
      <c r="X39" s="25">
        <f>$C39*H39*1%</f>
        <v>2054668.430532</v>
      </c>
      <c r="Y39" s="25">
        <f>$C39*I39*1%</f>
        <v>369361.33331600006</v>
      </c>
      <c r="Z39" s="25">
        <f>$C39*J39*1%</f>
        <v>53786.496067999993</v>
      </c>
      <c r="AA39" s="25">
        <f>$C39*K39*1%</f>
        <v>423147.82938400004</v>
      </c>
      <c r="AB39" s="25">
        <f>$C39*L39*1%</f>
        <v>3007.0755680000002</v>
      </c>
      <c r="AC39" s="25">
        <f>$D39*M39*1%</f>
        <v>354866.35816300003</v>
      </c>
      <c r="AD39" s="25">
        <f>$D39*N39*1%</f>
        <v>1922326.095282</v>
      </c>
      <c r="AE39" s="25">
        <f>$D39*O39*1%</f>
        <v>2277192.4534450001</v>
      </c>
      <c r="AF39" s="25">
        <f>$D39*P39*1%</f>
        <v>1981418.4033689999</v>
      </c>
      <c r="AG39" s="25">
        <f>$D39*Q39*1%</f>
        <v>363873.16587600001</v>
      </c>
      <c r="AH39" s="25">
        <f>$D39*R39*1%</f>
        <v>41824.984341000003</v>
      </c>
      <c r="AI39" s="25">
        <f>$D39*S39*1%</f>
        <v>405698.15021700005</v>
      </c>
      <c r="AJ39" s="25">
        <f>$D39*T39*1%</f>
        <v>0</v>
      </c>
      <c r="AK39" s="26">
        <f>U39/AC39-1</f>
        <v>-0.23507935809649805</v>
      </c>
      <c r="AL39" s="26">
        <f>V39/AD39-1</f>
        <v>-2.7286630061745809E-3</v>
      </c>
      <c r="AM39" s="26">
        <f>W39/AE39-1</f>
        <v>-3.8937040940418499E-2</v>
      </c>
      <c r="AN39" s="26">
        <f>X39/AF39-1</f>
        <v>3.6968480275772819E-2</v>
      </c>
      <c r="AO39" s="26">
        <f>Y39/AG39-1</f>
        <v>1.5082638552880612E-2</v>
      </c>
      <c r="AP39" s="26">
        <f>Z39/AH39-1</f>
        <v>0.28598962833978669</v>
      </c>
      <c r="AQ39" s="26">
        <f>AA39/AI39-1</f>
        <v>4.3011483186863098E-2</v>
      </c>
      <c r="AR39" s="25">
        <f>U39-AC39</f>
        <v>-83421.755686999997</v>
      </c>
      <c r="AS39" s="25">
        <f>V39-AD39</f>
        <v>-5245.3801019999664</v>
      </c>
      <c r="AT39" s="34">
        <f>W39-AE39</f>
        <v>-88667.135788999964</v>
      </c>
      <c r="AU39" s="25">
        <f>X39-AF39</f>
        <v>73250.027163000079</v>
      </c>
      <c r="AV39" s="25">
        <f>Y39-AG39</f>
        <v>5488.1674400000484</v>
      </c>
      <c r="AW39" s="25">
        <f>Z39-AH39</f>
        <v>11961.51172699999</v>
      </c>
      <c r="AX39" s="30">
        <f>AA39-AI39</f>
        <v>17449.679166999995</v>
      </c>
    </row>
    <row r="40" spans="1:50">
      <c r="A40" s="20">
        <v>38</v>
      </c>
      <c r="B40" s="27" t="s">
        <v>52</v>
      </c>
      <c r="C40" s="28">
        <v>803273</v>
      </c>
      <c r="D40" s="29">
        <v>810496</v>
      </c>
      <c r="E40" s="24">
        <v>9.2963000000000005</v>
      </c>
      <c r="F40" s="24">
        <v>51.578499999999998</v>
      </c>
      <c r="G40" s="32">
        <f>E40+F40</f>
        <v>60.8748</v>
      </c>
      <c r="H40" s="24">
        <v>34.454599999999999</v>
      </c>
      <c r="I40" s="24">
        <v>3.9590999999999998</v>
      </c>
      <c r="J40" s="24">
        <v>0.71120000000000005</v>
      </c>
      <c r="K40" s="31">
        <f>I40+J40</f>
        <v>4.6703000000000001</v>
      </c>
      <c r="L40" s="24">
        <v>0</v>
      </c>
      <c r="M40" s="24">
        <v>11.208299999999999</v>
      </c>
      <c r="N40" s="24">
        <v>52.505800000000001</v>
      </c>
      <c r="O40" s="32">
        <f>M40+N40</f>
        <v>63.714100000000002</v>
      </c>
      <c r="P40" s="24">
        <v>31.0794</v>
      </c>
      <c r="Q40" s="24">
        <v>4.7687999999999997</v>
      </c>
      <c r="R40" s="24">
        <v>0.27910000000000001</v>
      </c>
      <c r="S40" s="31">
        <f>Q40+R40</f>
        <v>5.0478999999999994</v>
      </c>
      <c r="T40" s="24">
        <v>0.15840000000000001</v>
      </c>
      <c r="U40" s="25">
        <f>$C40*E40*1%</f>
        <v>74674.667899000007</v>
      </c>
      <c r="V40" s="25">
        <f>$C40*F40*1%</f>
        <v>414316.16430500004</v>
      </c>
      <c r="W40" s="25">
        <f>$C40*G40*1%</f>
        <v>488990.83220399998</v>
      </c>
      <c r="X40" s="25">
        <f>$C40*H40*1%</f>
        <v>276764.49905799999</v>
      </c>
      <c r="Y40" s="25">
        <f>$C40*I40*1%</f>
        <v>31802.381343000001</v>
      </c>
      <c r="Z40" s="25">
        <f>$C40*J40*1%</f>
        <v>5712.8775759999999</v>
      </c>
      <c r="AA40" s="25">
        <f>$C40*K40*1%</f>
        <v>37515.258919</v>
      </c>
      <c r="AB40" s="25">
        <f>$C40*L40*1%</f>
        <v>0</v>
      </c>
      <c r="AC40" s="25">
        <f>$D40*M40*1%</f>
        <v>90842.823168000003</v>
      </c>
      <c r="AD40" s="25">
        <f>$D40*N40*1%</f>
        <v>425557.40876800002</v>
      </c>
      <c r="AE40" s="25">
        <f>$D40*O40*1%</f>
        <v>516400.231936</v>
      </c>
      <c r="AF40" s="25">
        <f>$D40*P40*1%</f>
        <v>251897.29382399999</v>
      </c>
      <c r="AG40" s="25">
        <f>$D40*Q40*1%</f>
        <v>38650.933247999994</v>
      </c>
      <c r="AH40" s="25">
        <f>$D40*R40*1%</f>
        <v>2262.0943360000001</v>
      </c>
      <c r="AI40" s="25">
        <f>$D40*S40*1%</f>
        <v>40913.027583999996</v>
      </c>
      <c r="AJ40" s="25">
        <f>$D40*T40*1%</f>
        <v>1283.8256640000002</v>
      </c>
      <c r="AK40" s="26">
        <f>U40/AC40-1</f>
        <v>-0.17797944521274345</v>
      </c>
      <c r="AL40" s="26">
        <f>V40/AD40-1</f>
        <v>-2.6415341928939018E-2</v>
      </c>
      <c r="AM40" s="26">
        <f>W40/AE40-1</f>
        <v>-5.3077822272157738E-2</v>
      </c>
      <c r="AN40" s="26">
        <f>X40/AF40-1</f>
        <v>9.8719620431391597E-2</v>
      </c>
      <c r="AO40" s="26">
        <f>Y40/AG40-1</f>
        <v>-0.1771898199988321</v>
      </c>
      <c r="AP40" s="26">
        <f>Z40/AH40-1</f>
        <v>1.5254815792085514</v>
      </c>
      <c r="AQ40" s="26">
        <f>AA40/AI40-1</f>
        <v>-8.3048575616261E-2</v>
      </c>
      <c r="AR40" s="25">
        <f>U40-AC40</f>
        <v>-16168.155268999995</v>
      </c>
      <c r="AS40" s="25">
        <f>V40-AD40</f>
        <v>-11241.244462999981</v>
      </c>
      <c r="AT40" s="25">
        <f>W40-AE40</f>
        <v>-27409.39973200002</v>
      </c>
      <c r="AU40" s="25">
        <f>X40-AF40</f>
        <v>24867.205233999994</v>
      </c>
      <c r="AV40" s="25">
        <f>Y40-AG40</f>
        <v>-6848.551904999993</v>
      </c>
      <c r="AW40" s="25">
        <f>Z40-AH40</f>
        <v>3450.7832399999998</v>
      </c>
      <c r="AX40" s="25">
        <f>AA40-AI40</f>
        <v>-3397.768664999996</v>
      </c>
    </row>
    <row r="41" spans="1:50">
      <c r="A41" s="20">
        <v>39</v>
      </c>
      <c r="B41" s="27" t="s">
        <v>53</v>
      </c>
      <c r="C41" s="28">
        <v>2077249</v>
      </c>
      <c r="D41" s="29">
        <v>2087812</v>
      </c>
      <c r="E41" s="24">
        <v>5.0899000000000001</v>
      </c>
      <c r="F41" s="24">
        <v>36.134799999999998</v>
      </c>
      <c r="G41" s="24">
        <f>E41+F41</f>
        <v>41.224699999999999</v>
      </c>
      <c r="H41" s="24">
        <v>48.333799999999997</v>
      </c>
      <c r="I41" s="24">
        <v>8.8635999999999999</v>
      </c>
      <c r="J41" s="24">
        <v>1.3861000000000001</v>
      </c>
      <c r="K41" s="24">
        <f>I41+J41</f>
        <v>10.249700000000001</v>
      </c>
      <c r="L41" s="24">
        <v>0.1915</v>
      </c>
      <c r="M41" s="24">
        <v>3.5619999999999998</v>
      </c>
      <c r="N41" s="24">
        <v>42.641800000000003</v>
      </c>
      <c r="O41" s="24">
        <f>M41+N41</f>
        <v>46.203800000000001</v>
      </c>
      <c r="P41" s="24">
        <v>43.014099999999999</v>
      </c>
      <c r="Q41" s="24">
        <v>9.9228000000000005</v>
      </c>
      <c r="R41" s="24">
        <v>0.82169999999999999</v>
      </c>
      <c r="S41" s="24">
        <f>Q41+R41</f>
        <v>10.7445</v>
      </c>
      <c r="T41" s="24">
        <v>3.73E-2</v>
      </c>
      <c r="U41" s="25">
        <f>$C41*E41*1%</f>
        <v>105729.89685100001</v>
      </c>
      <c r="V41" s="25">
        <f>$C41*F41*1%</f>
        <v>750609.77165199991</v>
      </c>
      <c r="W41" s="25">
        <f>$C41*G41*1%</f>
        <v>856339.66850300005</v>
      </c>
      <c r="X41" s="25">
        <f>$C41*H41*1%</f>
        <v>1004013.3771619999</v>
      </c>
      <c r="Y41" s="25">
        <f>$C41*I41*1%</f>
        <v>184119.04236400002</v>
      </c>
      <c r="Z41" s="25">
        <f>$C41*J41*1%</f>
        <v>28792.748389000004</v>
      </c>
      <c r="AA41" s="25">
        <f>$C41*K41*1%</f>
        <v>212911.79075300001</v>
      </c>
      <c r="AB41" s="25">
        <f>$C41*L41*1%</f>
        <v>3977.9318349999999</v>
      </c>
      <c r="AC41" s="25">
        <f>$D41*M41*1%</f>
        <v>74367.863440000001</v>
      </c>
      <c r="AD41" s="25">
        <f>$D41*N41*1%</f>
        <v>890280.61741600011</v>
      </c>
      <c r="AE41" s="25">
        <f>$D41*O41*1%</f>
        <v>964648.4808560001</v>
      </c>
      <c r="AF41" s="25">
        <f>$D41*P41*1%</f>
        <v>898053.54149199999</v>
      </c>
      <c r="AG41" s="25">
        <f>$D41*Q41*1%</f>
        <v>207169.40913600003</v>
      </c>
      <c r="AH41" s="25">
        <f>$D41*R41*1%</f>
        <v>17155.551203999999</v>
      </c>
      <c r="AI41" s="25">
        <f>$D41*S41*1%</f>
        <v>224324.96034000002</v>
      </c>
      <c r="AJ41" s="25">
        <f>$D41*T41*1%</f>
        <v>778.75387599999999</v>
      </c>
      <c r="AK41" s="26">
        <f>U41/AC41-1</f>
        <v>0.42171486392509983</v>
      </c>
      <c r="AL41" s="26">
        <f>V41/AD41-1</f>
        <v>-0.15688406894602358</v>
      </c>
      <c r="AM41" s="26">
        <f>W41/AE41-1</f>
        <v>-0.1122780105939627</v>
      </c>
      <c r="AN41" s="26">
        <f>X41/AF41-1</f>
        <v>0.1179883278384064</v>
      </c>
      <c r="AO41" s="26">
        <f>Y41/AG41-1</f>
        <v>-0.11126337072703718</v>
      </c>
      <c r="AP41" s="26">
        <f>Z41/AH41-1</f>
        <v>0.67833420486580853</v>
      </c>
      <c r="AQ41" s="26">
        <f>AA41/AI41-1</f>
        <v>-5.0877840654475315E-2</v>
      </c>
      <c r="AR41" s="25">
        <f>U41-AC41</f>
        <v>31362.033411000011</v>
      </c>
      <c r="AS41" s="25">
        <f>V41-AD41</f>
        <v>-139670.8457640002</v>
      </c>
      <c r="AT41" s="34">
        <f>W41-AE41</f>
        <v>-108308.81235300004</v>
      </c>
      <c r="AU41" s="25">
        <f>X41-AF41</f>
        <v>105959.83566999994</v>
      </c>
      <c r="AV41" s="25">
        <f>Y41-AG41</f>
        <v>-23050.366772000008</v>
      </c>
      <c r="AW41" s="25">
        <f>Z41-AH41</f>
        <v>11637.197185000005</v>
      </c>
      <c r="AX41" s="25">
        <f>AA41-AI41</f>
        <v>-11413.169587000011</v>
      </c>
    </row>
    <row r="42" spans="1:50">
      <c r="A42" s="20">
        <v>40</v>
      </c>
      <c r="B42" s="27" t="s">
        <v>54</v>
      </c>
      <c r="C42" s="28">
        <v>3511540</v>
      </c>
      <c r="D42" s="29">
        <v>3524499</v>
      </c>
      <c r="E42" s="24">
        <v>5.0707000000000004</v>
      </c>
      <c r="F42" s="24">
        <v>45.004100000000001</v>
      </c>
      <c r="G42" s="24">
        <f>E42+F42</f>
        <v>50.074800000000003</v>
      </c>
      <c r="H42" s="24">
        <v>40.727200000000003</v>
      </c>
      <c r="I42" s="24">
        <v>8.3552999999999997</v>
      </c>
      <c r="J42" s="24">
        <v>0.84250000000000003</v>
      </c>
      <c r="K42" s="24">
        <f>I42+J42</f>
        <v>9.1977999999999991</v>
      </c>
      <c r="L42" s="24">
        <v>0</v>
      </c>
      <c r="M42" s="24">
        <v>5.3526999999999996</v>
      </c>
      <c r="N42" s="24">
        <v>37.229100000000003</v>
      </c>
      <c r="O42" s="24">
        <f>M42+N42</f>
        <v>42.581800000000001</v>
      </c>
      <c r="P42" s="24">
        <v>43.4223</v>
      </c>
      <c r="Q42" s="24">
        <v>11.688000000000001</v>
      </c>
      <c r="R42" s="24">
        <v>2.3075999999999999</v>
      </c>
      <c r="S42" s="32">
        <f>Q42+R42</f>
        <v>13.9956</v>
      </c>
      <c r="T42" s="24">
        <v>0</v>
      </c>
      <c r="U42" s="25">
        <f>$C42*E42*1%</f>
        <v>178059.65878000003</v>
      </c>
      <c r="V42" s="25">
        <f>$C42*F42*1%</f>
        <v>1580336.9731400001</v>
      </c>
      <c r="W42" s="25">
        <f>$C42*G42*1%</f>
        <v>1758396.6319200001</v>
      </c>
      <c r="X42" s="25">
        <f>$C42*H42*1%</f>
        <v>1430151.9188800002</v>
      </c>
      <c r="Y42" s="25">
        <f>$C42*I42*1%</f>
        <v>293399.70162000001</v>
      </c>
      <c r="Z42" s="25">
        <f>$C42*J42*1%</f>
        <v>29584.724500000004</v>
      </c>
      <c r="AA42" s="25">
        <f>$C42*K42*1%</f>
        <v>322984.42611999996</v>
      </c>
      <c r="AB42" s="25">
        <f>$C42*L42*1%</f>
        <v>0</v>
      </c>
      <c r="AC42" s="25">
        <f>$D42*M42*1%</f>
        <v>188655.85797300001</v>
      </c>
      <c r="AD42" s="25">
        <f>$D42*N42*1%</f>
        <v>1312139.2572090002</v>
      </c>
      <c r="AE42" s="25">
        <f>$D42*O42*1%</f>
        <v>1500795.1151820002</v>
      </c>
      <c r="AF42" s="25">
        <f>$D42*P42*1%</f>
        <v>1530418.5292770001</v>
      </c>
      <c r="AG42" s="25">
        <f>$D42*Q42*1%</f>
        <v>411943.44312000001</v>
      </c>
      <c r="AH42" s="25">
        <f>$D42*R42*1%</f>
        <v>81331.338923999996</v>
      </c>
      <c r="AI42" s="25">
        <f>$D42*S42*1%</f>
        <v>493274.78204399999</v>
      </c>
      <c r="AJ42" s="25">
        <f>$D42*T42*1%</f>
        <v>0</v>
      </c>
      <c r="AK42" s="26">
        <f>U42/AC42-1</f>
        <v>-5.616681775403165E-2</v>
      </c>
      <c r="AL42" s="26">
        <f>V42/AD42-1</f>
        <v>0.20439729583388333</v>
      </c>
      <c r="AM42" s="33">
        <f>W42/AE42-1</f>
        <v>0.17164336033087424</v>
      </c>
      <c r="AN42" s="26">
        <f>X42/AF42-1</f>
        <v>-6.5515810530840768E-2</v>
      </c>
      <c r="AO42" s="26">
        <f>Y42/AG42-1</f>
        <v>-0.28776703083842492</v>
      </c>
      <c r="AP42" s="26">
        <f>Z42/AH42-1</f>
        <v>-0.63624446749062591</v>
      </c>
      <c r="AQ42" s="26">
        <f>AA42/AI42-1</f>
        <v>-0.34522412684135584</v>
      </c>
      <c r="AR42" s="25">
        <f>U42-AC42</f>
        <v>-10596.199192999979</v>
      </c>
      <c r="AS42" s="25">
        <f>V42-AD42</f>
        <v>268197.71593099996</v>
      </c>
      <c r="AT42" s="30">
        <f>W42-AE42</f>
        <v>257601.51673799986</v>
      </c>
      <c r="AU42" s="25">
        <f>X42-AF42</f>
        <v>-100266.61039699987</v>
      </c>
      <c r="AV42" s="25">
        <f>Y42-AG42</f>
        <v>-118543.7415</v>
      </c>
      <c r="AW42" s="25">
        <f>Z42-AH42</f>
        <v>-51746.614423999992</v>
      </c>
      <c r="AX42" s="34">
        <f>AA42-AI42</f>
        <v>-170290.35592400003</v>
      </c>
    </row>
    <row r="43" spans="1:50">
      <c r="A43" s="20">
        <v>41</v>
      </c>
      <c r="B43" s="27" t="s">
        <v>55</v>
      </c>
      <c r="C43" s="28">
        <v>424052</v>
      </c>
      <c r="D43" s="29">
        <v>375383</v>
      </c>
      <c r="E43" s="24">
        <v>6.1365999999999996</v>
      </c>
      <c r="F43" s="24">
        <v>50.882199999999997</v>
      </c>
      <c r="G43" s="24">
        <f>E43+F43</f>
        <v>57.018799999999999</v>
      </c>
      <c r="H43" s="24">
        <v>36.180900000000001</v>
      </c>
      <c r="I43" s="24">
        <v>6.5683999999999996</v>
      </c>
      <c r="J43" s="24">
        <v>0.2316</v>
      </c>
      <c r="K43" s="24">
        <f>I43+J43</f>
        <v>6.8</v>
      </c>
      <c r="L43" s="24">
        <v>0</v>
      </c>
      <c r="M43" s="24">
        <v>4.859</v>
      </c>
      <c r="N43" s="24">
        <v>43.352899999999998</v>
      </c>
      <c r="O43" s="24">
        <f>M43+N43</f>
        <v>48.2119</v>
      </c>
      <c r="P43" s="24">
        <v>42.021900000000002</v>
      </c>
      <c r="Q43" s="24">
        <v>8.4832999999999998</v>
      </c>
      <c r="R43" s="24">
        <v>1.1037999999999999</v>
      </c>
      <c r="S43" s="24">
        <f>Q43+R43</f>
        <v>9.5870999999999995</v>
      </c>
      <c r="T43" s="24">
        <v>0.17879999999999999</v>
      </c>
      <c r="U43" s="25">
        <f>$C43*E43*1%</f>
        <v>26022.375031999996</v>
      </c>
      <c r="V43" s="25">
        <f>$C43*F43*1%</f>
        <v>215766.98674399999</v>
      </c>
      <c r="W43" s="25">
        <f>$C43*G43*1%</f>
        <v>241789.36177600001</v>
      </c>
      <c r="X43" s="25">
        <f>$C43*H43*1%</f>
        <v>153425.83006800001</v>
      </c>
      <c r="Y43" s="25">
        <f>$C43*I43*1%</f>
        <v>27853.431568</v>
      </c>
      <c r="Z43" s="25">
        <f>$C43*J43*1%</f>
        <v>982.10443199999997</v>
      </c>
      <c r="AA43" s="25">
        <f>$C43*K43*1%</f>
        <v>28835.536</v>
      </c>
      <c r="AB43" s="25">
        <f>$C43*L43*1%</f>
        <v>0</v>
      </c>
      <c r="AC43" s="25">
        <f>$D43*M43*1%</f>
        <v>18239.859970000001</v>
      </c>
      <c r="AD43" s="25">
        <f>$D43*N43*1%</f>
        <v>162739.41660699999</v>
      </c>
      <c r="AE43" s="25">
        <f>$D43*O43*1%</f>
        <v>180979.27657699998</v>
      </c>
      <c r="AF43" s="25">
        <f>$D43*P43*1%</f>
        <v>157743.06887700001</v>
      </c>
      <c r="AG43" s="25">
        <f>$D43*Q43*1%</f>
        <v>31844.866039</v>
      </c>
      <c r="AH43" s="25">
        <f>$D43*R43*1%</f>
        <v>4143.4775540000001</v>
      </c>
      <c r="AI43" s="25">
        <f>$D43*S43*1%</f>
        <v>35988.343592999998</v>
      </c>
      <c r="AJ43" s="25">
        <f>$D43*T43*1%</f>
        <v>671.18480399999999</v>
      </c>
      <c r="AK43" s="26">
        <f>U43/AC43-1</f>
        <v>0.4266762505194821</v>
      </c>
      <c r="AL43" s="26">
        <f>V43/AD43-1</f>
        <v>0.32584343266423565</v>
      </c>
      <c r="AM43" s="33">
        <f>W43/AE43-1</f>
        <v>0.33600579220531679</v>
      </c>
      <c r="AN43" s="26">
        <f>X43/AF43-1</f>
        <v>-2.7368801936815124E-2</v>
      </c>
      <c r="AO43" s="26">
        <f>Y43/AG43-1</f>
        <v>-0.12533996739417086</v>
      </c>
      <c r="AP43" s="26">
        <f>Z43/AH43-1</f>
        <v>-0.76297580493662787</v>
      </c>
      <c r="AQ43" s="26">
        <f>AA43/AI43-1</f>
        <v>-0.19875345400423683</v>
      </c>
      <c r="AR43" s="25">
        <f>U43-AC43</f>
        <v>7782.5150619999949</v>
      </c>
      <c r="AS43" s="25">
        <f>V43-AD43</f>
        <v>53027.570137000002</v>
      </c>
      <c r="AT43" s="25">
        <f>W43-AE43</f>
        <v>60810.085199000023</v>
      </c>
      <c r="AU43" s="25">
        <f>X43-AF43</f>
        <v>-4317.2388090000022</v>
      </c>
      <c r="AV43" s="25">
        <f>Y43-AG43</f>
        <v>-3991.4344710000005</v>
      </c>
      <c r="AW43" s="25">
        <f>Z43-AH43</f>
        <v>-3161.373122</v>
      </c>
      <c r="AX43" s="25">
        <f>AA43-AI43</f>
        <v>-7152.8075929999977</v>
      </c>
    </row>
    <row r="44" spans="1:50">
      <c r="A44" s="20">
        <v>42</v>
      </c>
      <c r="B44" s="36" t="s">
        <v>56</v>
      </c>
      <c r="C44" s="37">
        <v>7725150</v>
      </c>
      <c r="D44" s="38">
        <v>7680094</v>
      </c>
      <c r="E44" s="24">
        <v>11.719099999999999</v>
      </c>
      <c r="F44" s="24">
        <v>49.915500000000002</v>
      </c>
      <c r="G44" s="24">
        <f>E44+F44</f>
        <v>61.634599999999999</v>
      </c>
      <c r="H44" s="24">
        <v>31.3734</v>
      </c>
      <c r="I44" s="24">
        <v>6.1529999999999996</v>
      </c>
      <c r="J44" s="24">
        <v>0.73680000000000001</v>
      </c>
      <c r="K44" s="24">
        <f>I44+J44</f>
        <v>6.8897999999999993</v>
      </c>
      <c r="L44" s="24">
        <v>0.1019</v>
      </c>
      <c r="M44" s="24">
        <v>9.5333000000000006</v>
      </c>
      <c r="N44" s="24">
        <v>50.098399999999998</v>
      </c>
      <c r="O44" s="24">
        <f>M44+N44</f>
        <v>59.631699999999995</v>
      </c>
      <c r="P44" s="24">
        <v>33.0334</v>
      </c>
      <c r="Q44" s="24">
        <v>6.5479000000000003</v>
      </c>
      <c r="R44" s="24">
        <v>0.75890000000000002</v>
      </c>
      <c r="S44" s="24">
        <f>Q44+R44</f>
        <v>7.3068</v>
      </c>
      <c r="T44" s="24">
        <v>2.7799999999999998E-2</v>
      </c>
      <c r="U44" s="25">
        <f>$C44*E44*1%</f>
        <v>905318.05365000002</v>
      </c>
      <c r="V44" s="25">
        <f>$C44*F44*1%</f>
        <v>3856047.2482500002</v>
      </c>
      <c r="W44" s="25">
        <f>$C44*G44*1%</f>
        <v>4761365.3019000003</v>
      </c>
      <c r="X44" s="25">
        <f>$C44*H44*1%</f>
        <v>2423642.2100999998</v>
      </c>
      <c r="Y44" s="25">
        <f>$C44*I44*1%</f>
        <v>475328.47949999996</v>
      </c>
      <c r="Z44" s="25">
        <f>$C44*J44*1%</f>
        <v>56918.905200000008</v>
      </c>
      <c r="AA44" s="25">
        <f>$C44*K44*1%</f>
        <v>532247.38469999994</v>
      </c>
      <c r="AB44" s="25">
        <f>$C44*L44*1%</f>
        <v>7871.92785</v>
      </c>
      <c r="AC44" s="25">
        <f>$D44*M44*1%</f>
        <v>732166.40130200004</v>
      </c>
      <c r="AD44" s="25">
        <f>$D44*N44*1%</f>
        <v>3847604.2124959999</v>
      </c>
      <c r="AE44" s="25">
        <f>$D44*O44*1%</f>
        <v>4579770.6137979999</v>
      </c>
      <c r="AF44" s="25">
        <f>$D44*P44*1%</f>
        <v>2536996.1713960003</v>
      </c>
      <c r="AG44" s="25">
        <f>$D44*Q44*1%</f>
        <v>502884.87502600002</v>
      </c>
      <c r="AH44" s="25">
        <f>$D44*R44*1%</f>
        <v>58284.233366</v>
      </c>
      <c r="AI44" s="25">
        <f>$D44*S44*1%</f>
        <v>561169.10839199997</v>
      </c>
      <c r="AJ44" s="25">
        <f>$D44*T44*1%</f>
        <v>2135.0661319999999</v>
      </c>
      <c r="AK44" s="26">
        <f>U44/AC44-1</f>
        <v>0.23649221275394106</v>
      </c>
      <c r="AL44" s="26">
        <f>V44/AD44-1</f>
        <v>2.1943618126261111E-3</v>
      </c>
      <c r="AM44" s="26">
        <f>W44/AE44-1</f>
        <v>3.9651481136389055E-2</v>
      </c>
      <c r="AN44" s="26">
        <f>X44/AF44-1</f>
        <v>-4.4680383271381352E-2</v>
      </c>
      <c r="AO44" s="26">
        <f>Y44/AG44-1</f>
        <v>-5.4796628203573117E-2</v>
      </c>
      <c r="AP44" s="26">
        <f>Z44/AH44-1</f>
        <v>-2.342534313570388E-2</v>
      </c>
      <c r="AQ44" s="26">
        <f>AA44/AI44-1</f>
        <v>-5.1538338906205405E-2</v>
      </c>
      <c r="AR44" s="25">
        <f>U44-AC44</f>
        <v>173151.65234799997</v>
      </c>
      <c r="AS44" s="25">
        <f>V44-AD44</f>
        <v>8443.0357540003024</v>
      </c>
      <c r="AT44" s="25">
        <f>W44-AE44</f>
        <v>181594.68810200039</v>
      </c>
      <c r="AU44" s="25">
        <f>X44-AF44</f>
        <v>-113353.96129600052</v>
      </c>
      <c r="AV44" s="25">
        <f>Y44-AG44</f>
        <v>-27556.395526000066</v>
      </c>
      <c r="AW44" s="25">
        <f>Z44-AH44</f>
        <v>-1365.3281659999921</v>
      </c>
      <c r="AX44" s="25">
        <f>AA44-AI44</f>
        <v>-28921.723692000029</v>
      </c>
    </row>
    <row r="45" spans="1:50">
      <c r="A45" s="20">
        <v>43</v>
      </c>
      <c r="B45" s="27" t="s">
        <v>57</v>
      </c>
      <c r="C45" s="28">
        <v>2389907</v>
      </c>
      <c r="D45" s="29">
        <v>2363957</v>
      </c>
      <c r="E45" s="24">
        <v>8.2725000000000009</v>
      </c>
      <c r="F45" s="24">
        <v>55.857999999999997</v>
      </c>
      <c r="G45" s="32">
        <f>E45+F45</f>
        <v>64.130499999999998</v>
      </c>
      <c r="H45" s="31">
        <v>32.061399999999999</v>
      </c>
      <c r="I45" s="24">
        <v>3.0666000000000002</v>
      </c>
      <c r="J45" s="24">
        <v>0.38990000000000002</v>
      </c>
      <c r="K45" s="31">
        <f>I45+J45</f>
        <v>3.4565000000000001</v>
      </c>
      <c r="L45" s="24">
        <v>0.3513</v>
      </c>
      <c r="M45" s="24">
        <v>10.3803</v>
      </c>
      <c r="N45" s="24">
        <v>56.292099999999998</v>
      </c>
      <c r="O45" s="32">
        <f>M45+N45</f>
        <v>66.672399999999996</v>
      </c>
      <c r="P45" s="24">
        <v>30.328600000000002</v>
      </c>
      <c r="Q45" s="24">
        <v>2.5733000000000001</v>
      </c>
      <c r="R45" s="24">
        <v>0.33289999999999997</v>
      </c>
      <c r="S45" s="31">
        <f>Q45+R45</f>
        <v>2.9062000000000001</v>
      </c>
      <c r="T45" s="24">
        <v>9.2399999999999996E-2</v>
      </c>
      <c r="U45" s="25">
        <f>$C45*E45*1%</f>
        <v>197705.05657500002</v>
      </c>
      <c r="V45" s="25">
        <f>$C45*F45*1%</f>
        <v>1334954.2520600001</v>
      </c>
      <c r="W45" s="25">
        <f>$C45*G45*1%</f>
        <v>1532659.3086349999</v>
      </c>
      <c r="X45" s="25">
        <f>$C45*H45*1%</f>
        <v>766237.64289800008</v>
      </c>
      <c r="Y45" s="25">
        <f>$C45*I45*1%</f>
        <v>73288.888062000013</v>
      </c>
      <c r="Z45" s="25">
        <f>$C45*J45*1%</f>
        <v>9318.2473929999996</v>
      </c>
      <c r="AA45" s="25">
        <f>$C45*K45*1%</f>
        <v>82607.135454999996</v>
      </c>
      <c r="AB45" s="25">
        <f>$C45*L45*1%</f>
        <v>8395.7432910000007</v>
      </c>
      <c r="AC45" s="25">
        <f>$D45*M45*1%</f>
        <v>245385.82847100002</v>
      </c>
      <c r="AD45" s="25">
        <f>$D45*N45*1%</f>
        <v>1330721.0383969999</v>
      </c>
      <c r="AE45" s="25">
        <f>$D45*O45*1%</f>
        <v>1576106.866868</v>
      </c>
      <c r="AF45" s="25">
        <f>$D45*P45*1%</f>
        <v>716955.06270200002</v>
      </c>
      <c r="AG45" s="25">
        <f>$D45*Q45*1%</f>
        <v>60831.705481000005</v>
      </c>
      <c r="AH45" s="25">
        <f>$D45*R45*1%</f>
        <v>7869.6128529999996</v>
      </c>
      <c r="AI45" s="25">
        <f>$D45*S45*1%</f>
        <v>68701.318333999996</v>
      </c>
      <c r="AJ45" s="25">
        <f>$D45*T45*1%</f>
        <v>2184.2962680000001</v>
      </c>
      <c r="AK45" s="26">
        <f>U45/AC45-1</f>
        <v>-0.19430939509872702</v>
      </c>
      <c r="AL45" s="26">
        <f>V45/AD45-1</f>
        <v>3.1811428096901739E-3</v>
      </c>
      <c r="AM45" s="26">
        <f>W45/AE45-1</f>
        <v>-2.7566378363250155E-2</v>
      </c>
      <c r="AN45" s="26">
        <f>X45/AF45-1</f>
        <v>6.8738729607777715E-2</v>
      </c>
      <c r="AO45" s="26">
        <f>Y45/AG45-1</f>
        <v>0.20478108385257832</v>
      </c>
      <c r="AP45" s="26">
        <f>Z45/AH45-1</f>
        <v>0.18407951789493193</v>
      </c>
      <c r="AQ45" s="33">
        <f>AA45/AI45-1</f>
        <v>0.20240975658422067</v>
      </c>
      <c r="AR45" s="25">
        <f>U45-AC45</f>
        <v>-47680.771895999991</v>
      </c>
      <c r="AS45" s="25">
        <f>V45-AD45</f>
        <v>4233.2136630001478</v>
      </c>
      <c r="AT45" s="25">
        <f>W45-AE45</f>
        <v>-43447.558233000105</v>
      </c>
      <c r="AU45" s="25">
        <f>X45-AF45</f>
        <v>49282.580196000054</v>
      </c>
      <c r="AV45" s="25">
        <f>Y45-AG45</f>
        <v>12457.182581000008</v>
      </c>
      <c r="AW45" s="25">
        <f>Z45-AH45</f>
        <v>1448.63454</v>
      </c>
      <c r="AX45" s="25">
        <f>AA45-AI45</f>
        <v>13905.817121</v>
      </c>
    </row>
    <row r="46" spans="1:50">
      <c r="A46" s="20">
        <v>44</v>
      </c>
      <c r="B46" s="27" t="s">
        <v>58</v>
      </c>
      <c r="C46" s="28">
        <v>381718</v>
      </c>
      <c r="D46" s="29">
        <v>373150</v>
      </c>
      <c r="E46" s="24">
        <v>11.1341</v>
      </c>
      <c r="F46" s="24">
        <v>77.798400000000001</v>
      </c>
      <c r="G46" s="32">
        <f>E46+F46</f>
        <v>88.932500000000005</v>
      </c>
      <c r="H46" s="31">
        <v>10.199999999999999</v>
      </c>
      <c r="I46" s="24">
        <v>0.86729999999999996</v>
      </c>
      <c r="J46" s="24">
        <v>0</v>
      </c>
      <c r="K46" s="31">
        <f>I46+J46</f>
        <v>0.86729999999999996</v>
      </c>
      <c r="L46" s="24">
        <v>0</v>
      </c>
      <c r="M46" s="24">
        <v>16.956199999999999</v>
      </c>
      <c r="N46" s="24">
        <v>64.415599999999998</v>
      </c>
      <c r="O46" s="32">
        <f>M46+N46</f>
        <v>81.371799999999993</v>
      </c>
      <c r="P46" s="24">
        <v>15.7074</v>
      </c>
      <c r="Q46" s="24">
        <v>2.7431999999999999</v>
      </c>
      <c r="R46" s="24">
        <v>0.1774</v>
      </c>
      <c r="S46" s="31">
        <f>Q46+R46</f>
        <v>2.9205999999999999</v>
      </c>
      <c r="T46" s="24">
        <v>0</v>
      </c>
      <c r="U46" s="25">
        <f>$C46*E46*1%</f>
        <v>42500.863837999997</v>
      </c>
      <c r="V46" s="25">
        <f>$C46*F46*1%</f>
        <v>296970.49651199998</v>
      </c>
      <c r="W46" s="25">
        <f>$C46*G46*1%</f>
        <v>339471.36035000003</v>
      </c>
      <c r="X46" s="25">
        <f>$C46*H46*1%</f>
        <v>38935.235999999997</v>
      </c>
      <c r="Y46" s="25">
        <f>$C46*I46*1%</f>
        <v>3310.6402139999996</v>
      </c>
      <c r="Z46" s="25">
        <f>$C46*J46*1%</f>
        <v>0</v>
      </c>
      <c r="AA46" s="25">
        <f>$C46*K46*1%</f>
        <v>3310.6402139999996</v>
      </c>
      <c r="AB46" s="25">
        <f>$C46*L46*1%</f>
        <v>0</v>
      </c>
      <c r="AC46" s="25">
        <f>$D46*M46*1%</f>
        <v>63272.060299999997</v>
      </c>
      <c r="AD46" s="25">
        <f>$D46*N46*1%</f>
        <v>240366.81140000001</v>
      </c>
      <c r="AE46" s="25">
        <f>$D46*O46*1%</f>
        <v>303638.87169999996</v>
      </c>
      <c r="AF46" s="25">
        <f>$D46*P46*1%</f>
        <v>58612.163099999998</v>
      </c>
      <c r="AG46" s="25">
        <f>$D46*Q46*1%</f>
        <v>10236.2508</v>
      </c>
      <c r="AH46" s="25">
        <f>$D46*R46*1%</f>
        <v>661.96809999999994</v>
      </c>
      <c r="AI46" s="25">
        <f>$D46*S46*1%</f>
        <v>10898.2189</v>
      </c>
      <c r="AJ46" s="25">
        <f>$D46*T46*1%</f>
        <v>0</v>
      </c>
      <c r="AK46" s="26">
        <f>U46/AC46-1</f>
        <v>-0.32828386437101686</v>
      </c>
      <c r="AL46" s="26">
        <f>V46/AD46-1</f>
        <v>0.23548877144192959</v>
      </c>
      <c r="AM46" s="26">
        <f>W46/AE46-1</f>
        <v>0.11801021538969203</v>
      </c>
      <c r="AN46" s="26">
        <f>X46/AF46-1</f>
        <v>-0.3357140576168226</v>
      </c>
      <c r="AO46" s="26">
        <f>Y46/AG46-1</f>
        <v>-0.67657687578346559</v>
      </c>
      <c r="AP46" s="26">
        <f>Z46/AH46-1</f>
        <v>-1</v>
      </c>
      <c r="AQ46" s="35">
        <f>AA46/AI46-1</f>
        <v>-0.69622190154393038</v>
      </c>
      <c r="AR46" s="25">
        <f>U46-AC46</f>
        <v>-20771.196462</v>
      </c>
      <c r="AS46" s="25">
        <f>V46-AD46</f>
        <v>56603.685111999977</v>
      </c>
      <c r="AT46" s="25">
        <f>W46-AE46</f>
        <v>35832.488650000072</v>
      </c>
      <c r="AU46" s="25">
        <f>X46-AF46</f>
        <v>-19676.927100000001</v>
      </c>
      <c r="AV46" s="25">
        <f>Y46-AG46</f>
        <v>-6925.6105860000007</v>
      </c>
      <c r="AW46" s="25">
        <f>Z46-AH46</f>
        <v>-661.96809999999994</v>
      </c>
      <c r="AX46" s="25">
        <f>AA46-AI46</f>
        <v>-7587.5786860000007</v>
      </c>
    </row>
    <row r="47" spans="1:50">
      <c r="A47" s="20">
        <v>45</v>
      </c>
      <c r="B47" s="27" t="s">
        <v>59</v>
      </c>
      <c r="C47" s="28">
        <v>691821</v>
      </c>
      <c r="D47" s="29">
        <v>690983</v>
      </c>
      <c r="E47" s="24">
        <v>11.3125</v>
      </c>
      <c r="F47" s="24">
        <v>44.3003</v>
      </c>
      <c r="G47" s="24">
        <f>E47+F47</f>
        <v>55.6128</v>
      </c>
      <c r="H47" s="24">
        <v>34.753999999999998</v>
      </c>
      <c r="I47" s="24">
        <v>8.3088999999999995</v>
      </c>
      <c r="J47" s="24">
        <v>1.3239000000000001</v>
      </c>
      <c r="K47" s="24">
        <f>I47+J47</f>
        <v>9.6327999999999996</v>
      </c>
      <c r="L47" s="24">
        <v>0</v>
      </c>
      <c r="M47" s="24">
        <v>15.0709</v>
      </c>
      <c r="N47" s="24">
        <v>47.1492</v>
      </c>
      <c r="O47" s="32">
        <f>M47+N47</f>
        <v>62.220100000000002</v>
      </c>
      <c r="P47" s="24">
        <v>28.092400000000001</v>
      </c>
      <c r="Q47" s="24">
        <v>8.6593999999999998</v>
      </c>
      <c r="R47" s="24">
        <v>1.0278</v>
      </c>
      <c r="S47" s="24">
        <f>Q47+R47</f>
        <v>9.6872000000000007</v>
      </c>
      <c r="T47" s="24">
        <v>0</v>
      </c>
      <c r="U47" s="25">
        <f>$C47*E47*1%</f>
        <v>78262.250625000001</v>
      </c>
      <c r="V47" s="25">
        <f>$C47*F47*1%</f>
        <v>306478.77846299997</v>
      </c>
      <c r="W47" s="25">
        <f>$C47*G47*1%</f>
        <v>384741.02908800001</v>
      </c>
      <c r="X47" s="25">
        <f>$C47*H47*1%</f>
        <v>240435.47034</v>
      </c>
      <c r="Y47" s="25">
        <f>$C47*I47*1%</f>
        <v>57482.715068999998</v>
      </c>
      <c r="Z47" s="25">
        <f>$C47*J47*1%</f>
        <v>9159.0182190000014</v>
      </c>
      <c r="AA47" s="25">
        <f>$C47*K47*1%</f>
        <v>66641.733287999989</v>
      </c>
      <c r="AB47" s="25">
        <f>$C47*L47*1%</f>
        <v>0</v>
      </c>
      <c r="AC47" s="25">
        <f>$D47*M47*1%</f>
        <v>104137.35694700001</v>
      </c>
      <c r="AD47" s="25">
        <f>$D47*N47*1%</f>
        <v>325792.95663600002</v>
      </c>
      <c r="AE47" s="25">
        <f>$D47*O47*1%</f>
        <v>429930.31358300004</v>
      </c>
      <c r="AF47" s="25">
        <f>$D47*P47*1%</f>
        <v>194113.708292</v>
      </c>
      <c r="AG47" s="25">
        <f>$D47*Q47*1%</f>
        <v>59834.981902</v>
      </c>
      <c r="AH47" s="25">
        <f>$D47*R47*1%</f>
        <v>7101.9232740000007</v>
      </c>
      <c r="AI47" s="25">
        <f>$D47*S47*1%</f>
        <v>66936.905176000015</v>
      </c>
      <c r="AJ47" s="25">
        <f>$D47*T47*1%</f>
        <v>0</v>
      </c>
      <c r="AK47" s="26">
        <f>U47/AC47-1</f>
        <v>-0.24847093377997831</v>
      </c>
      <c r="AL47" s="26">
        <f>V47/AD47-1</f>
        <v>-5.9283596467001876E-2</v>
      </c>
      <c r="AM47" s="26">
        <f>W47/AE47-1</f>
        <v>-0.10510839330773547</v>
      </c>
      <c r="AN47" s="26">
        <f>X47/AF47-1</f>
        <v>0.23863210102771015</v>
      </c>
      <c r="AO47" s="26">
        <f>Y47/AG47-1</f>
        <v>-3.9312568638403378E-2</v>
      </c>
      <c r="AP47" s="26">
        <f>Z47/AH47-1</f>
        <v>0.28965322006941197</v>
      </c>
      <c r="AQ47" s="26">
        <f>AA47/AI47-1</f>
        <v>-4.4097032455252538E-3</v>
      </c>
      <c r="AR47" s="25">
        <f>U47-AC47</f>
        <v>-25875.106322000007</v>
      </c>
      <c r="AS47" s="25">
        <f>V47-AD47</f>
        <v>-19314.178173000051</v>
      </c>
      <c r="AT47" s="25">
        <f>W47-AE47</f>
        <v>-45189.284495000029</v>
      </c>
      <c r="AU47" s="25">
        <f>X47-AF47</f>
        <v>46321.762048000004</v>
      </c>
      <c r="AV47" s="25">
        <f>Y47-AG47</f>
        <v>-2352.2668330000015</v>
      </c>
      <c r="AW47" s="25">
        <f>Z47-AH47</f>
        <v>2057.0949450000007</v>
      </c>
      <c r="AX47" s="25">
        <f>AA47-AI47</f>
        <v>-295.17188800002623</v>
      </c>
    </row>
    <row r="48" spans="1:50">
      <c r="A48" s="20">
        <v>46</v>
      </c>
      <c r="B48" s="27" t="s">
        <v>60</v>
      </c>
      <c r="C48" s="28">
        <v>377593</v>
      </c>
      <c r="D48" s="29">
        <v>376685</v>
      </c>
      <c r="E48" s="24">
        <v>12.2956</v>
      </c>
      <c r="F48" s="24">
        <v>49.928100000000001</v>
      </c>
      <c r="G48" s="32">
        <f>E48+F48</f>
        <v>62.223700000000001</v>
      </c>
      <c r="H48" s="31">
        <v>27.680900000000001</v>
      </c>
      <c r="I48" s="24">
        <v>7.9989999999999997</v>
      </c>
      <c r="J48" s="24">
        <v>2.0962000000000001</v>
      </c>
      <c r="K48" s="24">
        <f>I48+J48</f>
        <v>10.0952</v>
      </c>
      <c r="L48" s="24">
        <v>0</v>
      </c>
      <c r="M48" s="24">
        <v>7.1588000000000003</v>
      </c>
      <c r="N48" s="24">
        <v>38.491100000000003</v>
      </c>
      <c r="O48" s="24">
        <f>M48+N48</f>
        <v>45.649900000000002</v>
      </c>
      <c r="P48" s="24">
        <v>45.173900000000003</v>
      </c>
      <c r="Q48" s="24">
        <v>7.5433000000000003</v>
      </c>
      <c r="R48" s="24">
        <v>1.6326000000000001</v>
      </c>
      <c r="S48" s="24">
        <f>Q48+R48</f>
        <v>9.1759000000000004</v>
      </c>
      <c r="T48" s="24">
        <v>0</v>
      </c>
      <c r="U48" s="25">
        <f>$C48*E48*1%</f>
        <v>46427.324908000002</v>
      </c>
      <c r="V48" s="25">
        <f>$C48*F48*1%</f>
        <v>188525.010633</v>
      </c>
      <c r="W48" s="25">
        <f>$C48*G48*1%</f>
        <v>234952.33554100001</v>
      </c>
      <c r="X48" s="25">
        <f>$C48*H48*1%</f>
        <v>104521.14073699999</v>
      </c>
      <c r="Y48" s="25">
        <f>$C48*I48*1%</f>
        <v>30203.664069999999</v>
      </c>
      <c r="Z48" s="25">
        <f>$C48*J48*1%</f>
        <v>7915.1044660000007</v>
      </c>
      <c r="AA48" s="25">
        <f>$C48*K48*1%</f>
        <v>38118.768536000003</v>
      </c>
      <c r="AB48" s="25">
        <f>$C48*L48*1%</f>
        <v>0</v>
      </c>
      <c r="AC48" s="25">
        <f>$D48*M48*1%</f>
        <v>26966.125780000002</v>
      </c>
      <c r="AD48" s="25">
        <f>$D48*N48*1%</f>
        <v>144990.20003500002</v>
      </c>
      <c r="AE48" s="25">
        <f>$D48*O48*1%</f>
        <v>171956.32581500002</v>
      </c>
      <c r="AF48" s="25">
        <f>$D48*P48*1%</f>
        <v>170163.30521500003</v>
      </c>
      <c r="AG48" s="25">
        <f>$D48*Q48*1%</f>
        <v>28414.479605</v>
      </c>
      <c r="AH48" s="25">
        <f>$D48*R48*1%</f>
        <v>6149.7593100000004</v>
      </c>
      <c r="AI48" s="25">
        <f>$D48*S48*1%</f>
        <v>34564.238915000002</v>
      </c>
      <c r="AJ48" s="25">
        <f>$D48*T48*1%</f>
        <v>0</v>
      </c>
      <c r="AK48" s="26">
        <f>U48/AC48-1</f>
        <v>0.72169058643321349</v>
      </c>
      <c r="AL48" s="26">
        <f>V48/AD48-1</f>
        <v>0.30026036647642984</v>
      </c>
      <c r="AM48" s="33">
        <f>W48/AE48-1</f>
        <v>0.3663488936939403</v>
      </c>
      <c r="AN48" s="26">
        <f>X48/AF48-1</f>
        <v>-0.38575981111239976</v>
      </c>
      <c r="AO48" s="26">
        <f>Y48/AG48-1</f>
        <v>6.2967349389188243E-2</v>
      </c>
      <c r="AP48" s="26">
        <f>Z48/AH48-1</f>
        <v>0.28705922736348533</v>
      </c>
      <c r="AQ48" s="26">
        <f>AA48/AI48-1</f>
        <v>0.10283835931528129</v>
      </c>
      <c r="AR48" s="25">
        <f>U48-AC48</f>
        <v>19461.199128</v>
      </c>
      <c r="AS48" s="25">
        <f>V48-AD48</f>
        <v>43534.810597999982</v>
      </c>
      <c r="AT48" s="25">
        <f>W48-AE48</f>
        <v>62996.009725999989</v>
      </c>
      <c r="AU48" s="25">
        <f>X48-AF48</f>
        <v>-65642.164478000035</v>
      </c>
      <c r="AV48" s="25">
        <f>Y48-AG48</f>
        <v>1789.1844649999985</v>
      </c>
      <c r="AW48" s="25">
        <f>Z48-AH48</f>
        <v>1765.3451560000003</v>
      </c>
      <c r="AX48" s="25">
        <f>AA48-AI48</f>
        <v>3554.5296210000015</v>
      </c>
    </row>
    <row r="49" spans="1:50">
      <c r="A49" s="20">
        <v>47</v>
      </c>
      <c r="B49" s="27" t="s">
        <v>61</v>
      </c>
      <c r="C49" s="28">
        <v>554013</v>
      </c>
      <c r="D49" s="29">
        <v>557205</v>
      </c>
      <c r="E49" s="24">
        <v>7.0715000000000003</v>
      </c>
      <c r="F49" s="24">
        <v>50.062899999999999</v>
      </c>
      <c r="G49" s="24">
        <f>E49+F49</f>
        <v>57.134399999999999</v>
      </c>
      <c r="H49" s="24">
        <v>37.385899999999999</v>
      </c>
      <c r="I49" s="24">
        <v>5.3875000000000002</v>
      </c>
      <c r="J49" s="24">
        <v>9.1899999999999996E-2</v>
      </c>
      <c r="K49" s="24">
        <f>I49+J49</f>
        <v>5.4794</v>
      </c>
      <c r="L49" s="24">
        <v>0</v>
      </c>
      <c r="M49" s="24">
        <v>3.7048000000000001</v>
      </c>
      <c r="N49" s="24">
        <v>44.048000000000002</v>
      </c>
      <c r="O49" s="24">
        <f>M49+N49</f>
        <v>47.752800000000001</v>
      </c>
      <c r="P49" s="24">
        <v>41.4116</v>
      </c>
      <c r="Q49" s="24">
        <v>10.159700000000001</v>
      </c>
      <c r="R49" s="24">
        <v>0.67549999999999999</v>
      </c>
      <c r="S49" s="24">
        <f>Q49+R49</f>
        <v>10.8352</v>
      </c>
      <c r="T49" s="24">
        <v>0</v>
      </c>
      <c r="U49" s="25">
        <f>$C49*E49*1%</f>
        <v>39177.029295</v>
      </c>
      <c r="V49" s="25">
        <f>$C49*F49*1%</f>
        <v>277354.974177</v>
      </c>
      <c r="W49" s="25">
        <f>$C49*G49*1%</f>
        <v>316532.00347200001</v>
      </c>
      <c r="X49" s="25">
        <f>$C49*H49*1%</f>
        <v>207122.746167</v>
      </c>
      <c r="Y49" s="25">
        <f>$C49*I49*1%</f>
        <v>29847.450375</v>
      </c>
      <c r="Z49" s="25">
        <f>$C49*J49*1%</f>
        <v>509.137947</v>
      </c>
      <c r="AA49" s="25">
        <f>$C49*K49*1%</f>
        <v>30356.588322</v>
      </c>
      <c r="AB49" s="25">
        <f>$C49*L49*1%</f>
        <v>0</v>
      </c>
      <c r="AC49" s="25">
        <f>$D49*M49*1%</f>
        <v>20643.330840000002</v>
      </c>
      <c r="AD49" s="25">
        <f>$D49*N49*1%</f>
        <v>245437.65840000001</v>
      </c>
      <c r="AE49" s="25">
        <f>$D49*O49*1%</f>
        <v>266080.98923999997</v>
      </c>
      <c r="AF49" s="25">
        <f>$D49*P49*1%</f>
        <v>230747.50578000001</v>
      </c>
      <c r="AG49" s="25">
        <f>$D49*Q49*1%</f>
        <v>56610.356385000006</v>
      </c>
      <c r="AH49" s="25">
        <f>$D49*R49*1%</f>
        <v>3763.9197749999998</v>
      </c>
      <c r="AI49" s="25">
        <f>$D49*S49*1%</f>
        <v>60374.276160000009</v>
      </c>
      <c r="AJ49" s="25">
        <f>$D49*T49*1%</f>
        <v>0</v>
      </c>
      <c r="AK49" s="26">
        <f>U49/AC49-1</f>
        <v>0.89780562054878144</v>
      </c>
      <c r="AL49" s="26">
        <f>V49/AD49-1</f>
        <v>0.13004245552645788</v>
      </c>
      <c r="AM49" s="33">
        <f>W49/AE49-1</f>
        <v>0.18960773701308731</v>
      </c>
      <c r="AN49" s="26">
        <f>X49/AF49-1</f>
        <v>-0.10238359688067178</v>
      </c>
      <c r="AO49" s="26">
        <f>Y49/AG49-1</f>
        <v>-0.47275635977256181</v>
      </c>
      <c r="AP49" s="26">
        <f>Z49/AH49-1</f>
        <v>-0.86473198754614788</v>
      </c>
      <c r="AQ49" s="35">
        <f>AA49/AI49-1</f>
        <v>-0.49719333708364588</v>
      </c>
      <c r="AR49" s="25">
        <f>U49-AC49</f>
        <v>18533.698454999998</v>
      </c>
      <c r="AS49" s="25">
        <f>V49-AD49</f>
        <v>31917.315776999982</v>
      </c>
      <c r="AT49" s="25">
        <f>W49-AE49</f>
        <v>50451.014232000045</v>
      </c>
      <c r="AU49" s="25">
        <f>X49-AF49</f>
        <v>-23624.759613000002</v>
      </c>
      <c r="AV49" s="25">
        <f>Y49-AG49</f>
        <v>-26762.906010000006</v>
      </c>
      <c r="AW49" s="25">
        <f>Z49-AH49</f>
        <v>-3254.7818279999997</v>
      </c>
      <c r="AX49" s="25">
        <f>AA49-AI49</f>
        <v>-30017.687838000009</v>
      </c>
    </row>
    <row r="50" spans="1:50">
      <c r="A50" s="20">
        <v>48</v>
      </c>
      <c r="B50" s="27" t="s">
        <v>62</v>
      </c>
      <c r="C50" s="28">
        <v>1032300</v>
      </c>
      <c r="D50" s="29">
        <v>1012587</v>
      </c>
      <c r="E50" s="24">
        <v>42.3337</v>
      </c>
      <c r="F50" s="24">
        <v>49.861600000000003</v>
      </c>
      <c r="G50" s="32">
        <f>E50+F50</f>
        <v>92.195300000000003</v>
      </c>
      <c r="H50" s="31">
        <v>6.2731000000000003</v>
      </c>
      <c r="I50" s="24">
        <v>1.1823999999999999</v>
      </c>
      <c r="J50" s="24">
        <v>0.34889999999999999</v>
      </c>
      <c r="K50" s="31">
        <f>I50+J50</f>
        <v>1.5312999999999999</v>
      </c>
      <c r="L50" s="24">
        <v>0</v>
      </c>
      <c r="M50" s="24">
        <v>19.825800000000001</v>
      </c>
      <c r="N50" s="24">
        <v>59.732700000000001</v>
      </c>
      <c r="O50" s="32">
        <f>M50+N50</f>
        <v>79.558500000000009</v>
      </c>
      <c r="P50" s="24">
        <v>18.635300000000001</v>
      </c>
      <c r="Q50" s="24">
        <v>1.5887</v>
      </c>
      <c r="R50" s="24">
        <v>0.2172</v>
      </c>
      <c r="S50" s="31">
        <f>Q50+R50</f>
        <v>1.8059000000000001</v>
      </c>
      <c r="T50" s="24">
        <v>0</v>
      </c>
      <c r="U50" s="25">
        <f>$C50*E50*1%</f>
        <v>437010.78509999998</v>
      </c>
      <c r="V50" s="25">
        <f>$C50*F50*1%</f>
        <v>514721.29680000001</v>
      </c>
      <c r="W50" s="25">
        <f>$C50*G50*1%</f>
        <v>951732.08189999999</v>
      </c>
      <c r="X50" s="25">
        <f>$C50*H50*1%</f>
        <v>64757.211300000003</v>
      </c>
      <c r="Y50" s="25">
        <f>$C50*I50*1%</f>
        <v>12205.915199999998</v>
      </c>
      <c r="Z50" s="25">
        <f>$C50*J50*1%</f>
        <v>3601.6947</v>
      </c>
      <c r="AA50" s="25">
        <f>$C50*K50*1%</f>
        <v>15807.609899999999</v>
      </c>
      <c r="AB50" s="25">
        <f>$C50*L50*1%</f>
        <v>0</v>
      </c>
      <c r="AC50" s="25">
        <f>$D50*M50*1%</f>
        <v>200753.47344599999</v>
      </c>
      <c r="AD50" s="25">
        <f>$D50*N50*1%</f>
        <v>604845.55494900001</v>
      </c>
      <c r="AE50" s="25">
        <f>$D50*O50*1%</f>
        <v>805599.02839500015</v>
      </c>
      <c r="AF50" s="25">
        <f>$D50*P50*1%</f>
        <v>188698.62521100001</v>
      </c>
      <c r="AG50" s="25">
        <f>$D50*Q50*1%</f>
        <v>16086.969669000002</v>
      </c>
      <c r="AH50" s="25">
        <f>$D50*R50*1%</f>
        <v>2199.338964</v>
      </c>
      <c r="AI50" s="25">
        <f>$D50*S50*1%</f>
        <v>18286.308633000001</v>
      </c>
      <c r="AJ50" s="25">
        <f>$D50*T50*1%</f>
        <v>0</v>
      </c>
      <c r="AK50" s="26">
        <f>U50/AC50-1</f>
        <v>1.176852921140366</v>
      </c>
      <c r="AL50" s="26">
        <f>V50/AD50-1</f>
        <v>-0.14900375378736008</v>
      </c>
      <c r="AM50" s="33">
        <f>W50/AE50-1</f>
        <v>0.18139675986966064</v>
      </c>
      <c r="AN50" s="26">
        <f>X50/AF50-1</f>
        <v>-0.65682202916110577</v>
      </c>
      <c r="AO50" s="26">
        <f>Y50/AG50-1</f>
        <v>-0.24125454009395531</v>
      </c>
      <c r="AP50" s="26">
        <f>Z50/AH50-1</f>
        <v>0.63762601352248849</v>
      </c>
      <c r="AQ50" s="26">
        <f>AA50/AI50-1</f>
        <v>-0.13554943114800488</v>
      </c>
      <c r="AR50" s="25">
        <f>U50-AC50</f>
        <v>236257.31165399999</v>
      </c>
      <c r="AS50" s="25">
        <f>V50-AD50</f>
        <v>-90124.258149000001</v>
      </c>
      <c r="AT50" s="30">
        <f>W50-AE50</f>
        <v>146133.05350499984</v>
      </c>
      <c r="AU50" s="25">
        <f>X50-AF50</f>
        <v>-123941.41391100001</v>
      </c>
      <c r="AV50" s="25">
        <f>Y50-AG50</f>
        <v>-3881.0544690000042</v>
      </c>
      <c r="AW50" s="25">
        <f>Z50-AH50</f>
        <v>1402.355736</v>
      </c>
      <c r="AX50" s="25">
        <f>AA50-AI50</f>
        <v>-2478.6987330000011</v>
      </c>
    </row>
    <row r="51" spans="1:50">
      <c r="A51" s="20">
        <v>49</v>
      </c>
      <c r="B51" s="27" t="s">
        <v>63</v>
      </c>
      <c r="C51" s="28">
        <v>2297798</v>
      </c>
      <c r="D51" s="29">
        <v>2305527</v>
      </c>
      <c r="E51" s="24">
        <v>4.2267999999999999</v>
      </c>
      <c r="F51" s="24">
        <v>42.859900000000003</v>
      </c>
      <c r="G51" s="24">
        <f>E51+F51</f>
        <v>47.0867</v>
      </c>
      <c r="H51" s="24">
        <v>41.144599999999997</v>
      </c>
      <c r="I51" s="24">
        <v>10.729100000000001</v>
      </c>
      <c r="J51" s="24">
        <v>1.0394000000000001</v>
      </c>
      <c r="K51" s="24">
        <f>I51+J51</f>
        <v>11.768500000000001</v>
      </c>
      <c r="L51" s="24">
        <v>0</v>
      </c>
      <c r="M51" s="24">
        <v>4.1515000000000004</v>
      </c>
      <c r="N51" s="24">
        <v>42.849800000000002</v>
      </c>
      <c r="O51" s="24">
        <f>M51+N51</f>
        <v>47.001300000000001</v>
      </c>
      <c r="P51" s="24">
        <v>40.594999999999999</v>
      </c>
      <c r="Q51" s="24">
        <v>11.143599999999999</v>
      </c>
      <c r="R51" s="24">
        <v>1.2599</v>
      </c>
      <c r="S51" s="24">
        <f>Q51+R51</f>
        <v>12.403499999999999</v>
      </c>
      <c r="T51" s="24">
        <v>0</v>
      </c>
      <c r="U51" s="25">
        <f>$C51*E51*1%</f>
        <v>97123.325863999999</v>
      </c>
      <c r="V51" s="25">
        <f>$C51*F51*1%</f>
        <v>984833.92500200006</v>
      </c>
      <c r="W51" s="25">
        <f>$C51*G51*1%</f>
        <v>1081957.2508660001</v>
      </c>
      <c r="X51" s="25">
        <f>$C51*H51*1%</f>
        <v>945419.79590799985</v>
      </c>
      <c r="Y51" s="25">
        <f>$C51*I51*1%</f>
        <v>246533.04521800001</v>
      </c>
      <c r="Z51" s="25">
        <f>$C51*J51*1%</f>
        <v>23883.312411999999</v>
      </c>
      <c r="AA51" s="25">
        <f>$C51*K51*1%</f>
        <v>270416.35763000004</v>
      </c>
      <c r="AB51" s="25">
        <f>$C51*L51*1%</f>
        <v>0</v>
      </c>
      <c r="AC51" s="25">
        <f>$D51*M51*1%</f>
        <v>95713.953405000007</v>
      </c>
      <c r="AD51" s="25">
        <f>$D51*N51*1%</f>
        <v>987913.70844600012</v>
      </c>
      <c r="AE51" s="25">
        <f>$D51*O51*1%</f>
        <v>1083627.661851</v>
      </c>
      <c r="AF51" s="25">
        <f>$D51*P51*1%</f>
        <v>935928.68565</v>
      </c>
      <c r="AG51" s="25">
        <f>$D51*Q51*1%</f>
        <v>256918.70677199998</v>
      </c>
      <c r="AH51" s="25">
        <f>$D51*R51*1%</f>
        <v>29047.334673000001</v>
      </c>
      <c r="AI51" s="25">
        <f>$D51*S51*1%</f>
        <v>285966.04144499998</v>
      </c>
      <c r="AJ51" s="25">
        <f>$D51*T51*1%</f>
        <v>0</v>
      </c>
      <c r="AK51" s="26">
        <f>U51/AC51-1</f>
        <v>1.472483800806379E-2</v>
      </c>
      <c r="AL51" s="26">
        <f>V51/AD51-1</f>
        <v>-3.1174619986239493E-3</v>
      </c>
      <c r="AM51" s="26">
        <f>W51/AE51-1</f>
        <v>-1.5414990257324179E-3</v>
      </c>
      <c r="AN51" s="26">
        <f>X51/AF51-1</f>
        <v>1.0140847698677291E-2</v>
      </c>
      <c r="AO51" s="26">
        <f>Y51/AG51-1</f>
        <v>-4.0423921186932499E-2</v>
      </c>
      <c r="AP51" s="26">
        <f>Z51/AH51-1</f>
        <v>-0.17777955599485862</v>
      </c>
      <c r="AQ51" s="26">
        <f>AA51/AI51-1</f>
        <v>-5.4375980226276655E-2</v>
      </c>
      <c r="AR51" s="25">
        <f>U51-AC51</f>
        <v>1409.3724589999911</v>
      </c>
      <c r="AS51" s="25">
        <f>V51-AD51</f>
        <v>-3079.7834440000588</v>
      </c>
      <c r="AT51" s="25">
        <f>W51-AE51</f>
        <v>-1670.4109849999659</v>
      </c>
      <c r="AU51" s="25">
        <f>X51-AF51</f>
        <v>9491.1102579998551</v>
      </c>
      <c r="AV51" s="25">
        <f>Y51-AG51</f>
        <v>-10385.661553999962</v>
      </c>
      <c r="AW51" s="25">
        <f>Z51-AH51</f>
        <v>-5164.0222610000019</v>
      </c>
      <c r="AX51" s="25">
        <f>AA51-AI51</f>
        <v>-15549.683814999938</v>
      </c>
    </row>
    <row r="52" spans="1:50">
      <c r="A52" s="20">
        <v>50</v>
      </c>
      <c r="B52" s="21" t="s">
        <v>64</v>
      </c>
      <c r="C52" s="22">
        <v>23932818</v>
      </c>
      <c r="D52" s="23">
        <v>24123270</v>
      </c>
      <c r="E52" s="24">
        <v>6.1536</v>
      </c>
      <c r="F52" s="24">
        <v>41.920099999999998</v>
      </c>
      <c r="G52" s="24">
        <f>E52+F52</f>
        <v>48.073699999999995</v>
      </c>
      <c r="H52" s="24">
        <v>43.505699999999997</v>
      </c>
      <c r="I52" s="24">
        <v>7.5449999999999999</v>
      </c>
      <c r="J52" s="24">
        <v>0.79290000000000005</v>
      </c>
      <c r="K52" s="24">
        <f>I52+J52</f>
        <v>8.3378999999999994</v>
      </c>
      <c r="L52" s="24">
        <v>8.2299999999999998E-2</v>
      </c>
      <c r="M52" s="24">
        <v>5.9470999999999998</v>
      </c>
      <c r="N52" s="24">
        <v>42.788200000000003</v>
      </c>
      <c r="O52" s="24">
        <f>M52+N52</f>
        <v>48.735300000000002</v>
      </c>
      <c r="P52" s="24">
        <v>42.810699999999997</v>
      </c>
      <c r="Q52" s="24">
        <v>7.4954999999999998</v>
      </c>
      <c r="R52" s="24">
        <v>0.91710000000000003</v>
      </c>
      <c r="S52" s="24">
        <f>Q52+R52</f>
        <v>8.4125999999999994</v>
      </c>
      <c r="T52" s="24">
        <v>4.1099999999999998E-2</v>
      </c>
      <c r="U52" s="25">
        <f>$C52*E52*1%</f>
        <v>1472729.888448</v>
      </c>
      <c r="V52" s="25">
        <f>$C52*F52*1%</f>
        <v>10032661.238418</v>
      </c>
      <c r="W52" s="25">
        <f>$C52*G52*1%</f>
        <v>11505391.126866</v>
      </c>
      <c r="X52" s="25">
        <f>$C52*H52*1%</f>
        <v>10412140.000626</v>
      </c>
      <c r="Y52" s="25">
        <f>$C52*I52*1%</f>
        <v>1805731.1181000001</v>
      </c>
      <c r="Z52" s="25">
        <f>$C52*J52*1%</f>
        <v>189763.313922</v>
      </c>
      <c r="AA52" s="25">
        <f>$C52*K52*1%</f>
        <v>1995494.432022</v>
      </c>
      <c r="AB52" s="25">
        <f>$C52*L52*1%</f>
        <v>19696.709213999999</v>
      </c>
      <c r="AC52" s="25">
        <f>$D52*M52*1%</f>
        <v>1434634.9901699999</v>
      </c>
      <c r="AD52" s="25">
        <f>$D52*N52*1%</f>
        <v>10321913.014140001</v>
      </c>
      <c r="AE52" s="25">
        <f>$D52*O52*1%</f>
        <v>11756548.004310001</v>
      </c>
      <c r="AF52" s="25">
        <f>$D52*P52*1%</f>
        <v>10327340.74989</v>
      </c>
      <c r="AG52" s="25">
        <f>$D52*Q52*1%</f>
        <v>1808159.70285</v>
      </c>
      <c r="AH52" s="25">
        <f>$D52*R52*1%</f>
        <v>221234.50917</v>
      </c>
      <c r="AI52" s="25">
        <f>$D52*S52*1%</f>
        <v>2029394.21202</v>
      </c>
      <c r="AJ52" s="25">
        <f>$D52*T52*1%</f>
        <v>9914.6639699999996</v>
      </c>
      <c r="AK52" s="26">
        <f>U52/AC52-1</f>
        <v>2.6553721705537159E-2</v>
      </c>
      <c r="AL52" s="26">
        <f>V52/AD52-1</f>
        <v>-2.8023078214838071E-2</v>
      </c>
      <c r="AM52" s="26">
        <f>W52/AE52-1</f>
        <v>-2.1363148209144867E-2</v>
      </c>
      <c r="AN52" s="26">
        <f>X52/AF52-1</f>
        <v>8.2111409693637061E-3</v>
      </c>
      <c r="AO52" s="26">
        <f>Y52/AG52-1</f>
        <v>-1.3431251377696851E-3</v>
      </c>
      <c r="AP52" s="26">
        <f>Z52/AH52-1</f>
        <v>-0.1422526502129785</v>
      </c>
      <c r="AQ52" s="26">
        <f>AA52/AI52-1</f>
        <v>-1.6704383898019093E-2</v>
      </c>
      <c r="AR52" s="25">
        <f>U52-AC52</f>
        <v>38094.898278000066</v>
      </c>
      <c r="AS52" s="25">
        <f>V52-AD52</f>
        <v>-289251.77572200075</v>
      </c>
      <c r="AT52" s="25">
        <f>W52-AE52</f>
        <v>-251156.87744400091</v>
      </c>
      <c r="AU52" s="25">
        <f>X52-AF52</f>
        <v>84799.250736000016</v>
      </c>
      <c r="AV52" s="25">
        <f>Y52-AG52</f>
        <v>-2428.5847499999218</v>
      </c>
      <c r="AW52" s="25">
        <f>Z52-AH52</f>
        <v>-31471.195248000004</v>
      </c>
      <c r="AX52" s="25">
        <f>AA52-AI52</f>
        <v>-33899.779998000013</v>
      </c>
    </row>
    <row r="53" spans="1:50">
      <c r="A53" s="20">
        <v>51</v>
      </c>
      <c r="B53" s="27" t="s">
        <v>65</v>
      </c>
      <c r="C53" s="28">
        <v>3236917</v>
      </c>
      <c r="D53" s="29">
        <v>3257743</v>
      </c>
      <c r="E53" s="24">
        <v>6.3284000000000002</v>
      </c>
      <c r="F53" s="24">
        <v>41.418799999999997</v>
      </c>
      <c r="G53" s="24">
        <f>E53+F53</f>
        <v>47.747199999999999</v>
      </c>
      <c r="H53" s="24">
        <v>42.641500000000001</v>
      </c>
      <c r="I53" s="24">
        <v>8.1034000000000006</v>
      </c>
      <c r="J53" s="24">
        <v>1.3997999999999999</v>
      </c>
      <c r="K53" s="24">
        <f>I53+J53</f>
        <v>9.5031999999999996</v>
      </c>
      <c r="L53" s="24">
        <v>0.1079</v>
      </c>
      <c r="M53" s="24">
        <v>5.4019000000000004</v>
      </c>
      <c r="N53" s="24">
        <v>47.618099999999998</v>
      </c>
      <c r="O53" s="24">
        <f>M53+N53</f>
        <v>53.019999999999996</v>
      </c>
      <c r="P53" s="24">
        <v>39.376300000000001</v>
      </c>
      <c r="Q53" s="24">
        <v>6.9897</v>
      </c>
      <c r="R53" s="24">
        <v>0.57720000000000005</v>
      </c>
      <c r="S53" s="24">
        <f>Q53+R53</f>
        <v>7.5669000000000004</v>
      </c>
      <c r="T53" s="24">
        <v>3.6400000000000002E-2</v>
      </c>
      <c r="U53" s="25">
        <f>$C53*E53*1%</f>
        <v>204845.05542800002</v>
      </c>
      <c r="V53" s="25">
        <f>$C53*F53*1%</f>
        <v>1340692.1783960001</v>
      </c>
      <c r="W53" s="25">
        <f>$C53*G53*1%</f>
        <v>1545537.233824</v>
      </c>
      <c r="X53" s="25">
        <f>$C53*H53*1%</f>
        <v>1380269.9625549999</v>
      </c>
      <c r="Y53" s="25">
        <f>$C53*I53*1%</f>
        <v>262300.33217800001</v>
      </c>
      <c r="Z53" s="25">
        <f>$C53*J53*1%</f>
        <v>45310.364165999999</v>
      </c>
      <c r="AA53" s="25">
        <f>$C53*K53*1%</f>
        <v>307610.696344</v>
      </c>
      <c r="AB53" s="25">
        <f>$C53*L53*1%</f>
        <v>3492.6334430000002</v>
      </c>
      <c r="AC53" s="25">
        <f>$D53*M53*1%</f>
        <v>175980.01911700002</v>
      </c>
      <c r="AD53" s="25">
        <f>$D53*N53*1%</f>
        <v>1551275.3194830001</v>
      </c>
      <c r="AE53" s="25">
        <f>$D53*O53*1%</f>
        <v>1727255.3385999999</v>
      </c>
      <c r="AF53" s="25">
        <f>$D53*P53*1%</f>
        <v>1282778.6569089999</v>
      </c>
      <c r="AG53" s="25">
        <f>$D53*Q53*1%</f>
        <v>227706.46247100001</v>
      </c>
      <c r="AH53" s="25">
        <f>$D53*R53*1%</f>
        <v>18803.692596000004</v>
      </c>
      <c r="AI53" s="25">
        <f>$D53*S53*1%</f>
        <v>246510.15506700001</v>
      </c>
      <c r="AJ53" s="25">
        <f>$D53*T53*1%</f>
        <v>1185.8184520000002</v>
      </c>
      <c r="AK53" s="26">
        <f>U53/AC53-1</f>
        <v>0.16402450946325398</v>
      </c>
      <c r="AL53" s="26">
        <f>V53/AD53-1</f>
        <v>-0.13574839903801339</v>
      </c>
      <c r="AM53" s="26">
        <f>W53/AE53-1</f>
        <v>-0.10520627767941293</v>
      </c>
      <c r="AN53" s="26">
        <f>X53/AF53-1</f>
        <v>7.6000099565825652E-2</v>
      </c>
      <c r="AO53" s="26">
        <f>Y53/AG53-1</f>
        <v>0.1519230913852776</v>
      </c>
      <c r="AP53" s="26">
        <f>Z53/AH53-1</f>
        <v>1.409652462391275</v>
      </c>
      <c r="AQ53" s="33">
        <f>AA53/AI53-1</f>
        <v>0.2478621672214405</v>
      </c>
      <c r="AR53" s="25">
        <f>U53-AC53</f>
        <v>28865.036311000003</v>
      </c>
      <c r="AS53" s="25">
        <f>V53-AD53</f>
        <v>-210583.14108700003</v>
      </c>
      <c r="AT53" s="34">
        <f>W53-AE53</f>
        <v>-181718.10477599991</v>
      </c>
      <c r="AU53" s="25">
        <f>X53-AF53</f>
        <v>97491.305645999964</v>
      </c>
      <c r="AV53" s="25">
        <f>Y53-AG53</f>
        <v>34593.869707000005</v>
      </c>
      <c r="AW53" s="25">
        <f>Z53-AH53</f>
        <v>26506.671569999995</v>
      </c>
      <c r="AX53" s="30">
        <f>AA53-AI53</f>
        <v>61100.541276999982</v>
      </c>
    </row>
    <row r="54" spans="1:50">
      <c r="A54" s="20">
        <v>52</v>
      </c>
      <c r="B54" s="27" t="s">
        <v>66</v>
      </c>
      <c r="C54" s="28">
        <v>548647</v>
      </c>
      <c r="D54" s="29">
        <v>552279</v>
      </c>
      <c r="E54" s="24">
        <v>1.8546</v>
      </c>
      <c r="F54" s="24">
        <v>28.039400000000001</v>
      </c>
      <c r="G54" s="31">
        <f>E54+F54</f>
        <v>29.894000000000002</v>
      </c>
      <c r="H54" s="32">
        <v>51.206299999999999</v>
      </c>
      <c r="I54" s="24">
        <v>15.3522</v>
      </c>
      <c r="J54" s="24">
        <v>1.3484</v>
      </c>
      <c r="K54" s="32">
        <f>I54+J54</f>
        <v>16.700600000000001</v>
      </c>
      <c r="L54" s="24">
        <v>2.1987000000000001</v>
      </c>
      <c r="M54" s="24">
        <v>3.8142</v>
      </c>
      <c r="N54" s="24">
        <v>30.924199999999999</v>
      </c>
      <c r="O54" s="31">
        <f>M54+N54</f>
        <v>34.738399999999999</v>
      </c>
      <c r="P54" s="24">
        <v>51.149799999999999</v>
      </c>
      <c r="Q54" s="24">
        <v>11.7967</v>
      </c>
      <c r="R54" s="24">
        <v>2.0348999999999999</v>
      </c>
      <c r="S54" s="32">
        <f>Q54+R54</f>
        <v>13.8316</v>
      </c>
      <c r="T54" s="24">
        <v>0.27989999999999998</v>
      </c>
      <c r="U54" s="25">
        <f>$C54*E54*1%</f>
        <v>10175.207262</v>
      </c>
      <c r="V54" s="25">
        <f>$C54*F54*1%</f>
        <v>153837.32691800001</v>
      </c>
      <c r="W54" s="25">
        <f>$C54*G54*1%</f>
        <v>164012.53418000002</v>
      </c>
      <c r="X54" s="25">
        <f>$C54*H54*1%</f>
        <v>280941.82876100001</v>
      </c>
      <c r="Y54" s="25">
        <f>$C54*I54*1%</f>
        <v>84229.384734000007</v>
      </c>
      <c r="Z54" s="25">
        <f>$C54*J54*1%</f>
        <v>7397.9561480000002</v>
      </c>
      <c r="AA54" s="25">
        <f>$C54*K54*1%</f>
        <v>91627.340882000019</v>
      </c>
      <c r="AB54" s="25">
        <f>$C54*L54*1%</f>
        <v>12063.101589000002</v>
      </c>
      <c r="AC54" s="25">
        <f>$D54*M54*1%</f>
        <v>21065.025618</v>
      </c>
      <c r="AD54" s="25">
        <f>$D54*N54*1%</f>
        <v>170787.86251800001</v>
      </c>
      <c r="AE54" s="25">
        <f>$D54*O54*1%</f>
        <v>191852.88813599999</v>
      </c>
      <c r="AF54" s="25">
        <f>$D54*P54*1%</f>
        <v>282489.60394200002</v>
      </c>
      <c r="AG54" s="25">
        <f>$D54*Q54*1%</f>
        <v>65150.696793000003</v>
      </c>
      <c r="AH54" s="25">
        <f>$D54*R54*1%</f>
        <v>11238.325371000001</v>
      </c>
      <c r="AI54" s="25">
        <f>$D54*S54*1%</f>
        <v>76389.022164000009</v>
      </c>
      <c r="AJ54" s="25">
        <f>$D54*T54*1%</f>
        <v>1545.828921</v>
      </c>
      <c r="AK54" s="26">
        <f>U54/AC54-1</f>
        <v>-0.51696202765092691</v>
      </c>
      <c r="AL54" s="26">
        <f>V54/AD54-1</f>
        <v>-9.9249064600322678E-2</v>
      </c>
      <c r="AM54" s="35">
        <f>W54/AE54-1</f>
        <v>-0.14511303023108313</v>
      </c>
      <c r="AN54" s="26">
        <f>X54/AF54-1</f>
        <v>-5.4790518284623113E-3</v>
      </c>
      <c r="AO54" s="26">
        <f>Y54/AG54-1</f>
        <v>0.29283935368516079</v>
      </c>
      <c r="AP54" s="26">
        <f>Z54/AH54-1</f>
        <v>-0.34172077210986462</v>
      </c>
      <c r="AQ54" s="26">
        <f>AA54/AI54-1</f>
        <v>0.19948309699900046</v>
      </c>
      <c r="AR54" s="25">
        <f>U54-AC54</f>
        <v>-10889.818356</v>
      </c>
      <c r="AS54" s="25">
        <f>V54-AD54</f>
        <v>-16950.535600000003</v>
      </c>
      <c r="AT54" s="25">
        <f>W54-AE54</f>
        <v>-27840.353955999977</v>
      </c>
      <c r="AU54" s="25">
        <f>X54-AF54</f>
        <v>-1547.7751810000045</v>
      </c>
      <c r="AV54" s="25">
        <f>Y54-AG54</f>
        <v>19078.687941000004</v>
      </c>
      <c r="AW54" s="25">
        <f>Z54-AH54</f>
        <v>-3840.3692230000006</v>
      </c>
      <c r="AX54" s="25">
        <f>AA54-AI54</f>
        <v>15238.31871800001</v>
      </c>
    </row>
    <row r="55" spans="1:50">
      <c r="A55" s="20">
        <v>53</v>
      </c>
      <c r="B55" s="27" t="s">
        <v>67</v>
      </c>
      <c r="C55" s="28">
        <v>668965</v>
      </c>
      <c r="D55" s="29">
        <v>678241</v>
      </c>
      <c r="E55" s="24">
        <v>4.7237</v>
      </c>
      <c r="F55" s="24">
        <v>36.200400000000002</v>
      </c>
      <c r="G55" s="24">
        <f>E55+F55</f>
        <v>40.924100000000003</v>
      </c>
      <c r="H55" s="24">
        <v>48.697099999999999</v>
      </c>
      <c r="I55" s="24">
        <v>9.9258000000000006</v>
      </c>
      <c r="J55" s="24">
        <v>0.34860000000000002</v>
      </c>
      <c r="K55" s="24">
        <f>I55+J55</f>
        <v>10.2744</v>
      </c>
      <c r="L55" s="24">
        <v>0.1042</v>
      </c>
      <c r="M55" s="24">
        <v>6.8413000000000004</v>
      </c>
      <c r="N55" s="24">
        <v>35.898499999999999</v>
      </c>
      <c r="O55" s="24">
        <f>M55+N55</f>
        <v>42.739800000000002</v>
      </c>
      <c r="P55" s="24">
        <v>48.7361</v>
      </c>
      <c r="Q55" s="24">
        <v>7.8239999999999998</v>
      </c>
      <c r="R55" s="24">
        <v>0.69979999999999998</v>
      </c>
      <c r="S55" s="24">
        <f>Q55+R55</f>
        <v>8.5237999999999996</v>
      </c>
      <c r="T55" s="24">
        <v>0</v>
      </c>
      <c r="U55" s="25">
        <f>$C55*E55*1%</f>
        <v>31599.899705</v>
      </c>
      <c r="V55" s="25">
        <f>$C55*F55*1%</f>
        <v>242168.00586000003</v>
      </c>
      <c r="W55" s="25">
        <f>$C55*G55*1%</f>
        <v>273767.90556500002</v>
      </c>
      <c r="X55" s="25">
        <f>$C55*H55*1%</f>
        <v>325766.55501499999</v>
      </c>
      <c r="Y55" s="25">
        <f>$C55*I55*1%</f>
        <v>66400.127970000001</v>
      </c>
      <c r="Z55" s="25">
        <f>$C55*J55*1%</f>
        <v>2332.0119900000004</v>
      </c>
      <c r="AA55" s="25">
        <f>$C55*K55*1%</f>
        <v>68732.13996</v>
      </c>
      <c r="AB55" s="25">
        <f>$C55*L55*1%</f>
        <v>697.06153000000006</v>
      </c>
      <c r="AC55" s="25">
        <f>$D55*M55*1%</f>
        <v>46400.501533000002</v>
      </c>
      <c r="AD55" s="25">
        <f>$D55*N55*1%</f>
        <v>243478.34538499999</v>
      </c>
      <c r="AE55" s="25">
        <f>$D55*O55*1%</f>
        <v>289878.84691800002</v>
      </c>
      <c r="AF55" s="25">
        <f>$D55*P55*1%</f>
        <v>330548.21200100001</v>
      </c>
      <c r="AG55" s="25">
        <f>$D55*Q55*1%</f>
        <v>53065.575839999998</v>
      </c>
      <c r="AH55" s="25">
        <f>$D55*R55*1%</f>
        <v>4746.3305179999998</v>
      </c>
      <c r="AI55" s="25">
        <f>$D55*S55*1%</f>
        <v>57811.906357999993</v>
      </c>
      <c r="AJ55" s="25">
        <f>$D55*T55*1%</f>
        <v>0</v>
      </c>
      <c r="AK55" s="26">
        <f>U55/AC55-1</f>
        <v>-0.31897503990283005</v>
      </c>
      <c r="AL55" s="26">
        <f>V55/AD55-1</f>
        <v>-5.3817497524388802E-3</v>
      </c>
      <c r="AM55" s="26">
        <f>W55/AE55-1</f>
        <v>-5.5578189041014858E-2</v>
      </c>
      <c r="AN55" s="26">
        <f>X55/AF55-1</f>
        <v>-1.4465838302539558E-2</v>
      </c>
      <c r="AO55" s="26">
        <f>Y55/AG55-1</f>
        <v>0.25128441402775903</v>
      </c>
      <c r="AP55" s="26">
        <f>Z55/AH55-1</f>
        <v>-0.50867054429604708</v>
      </c>
      <c r="AQ55" s="26">
        <f>AA55/AI55-1</f>
        <v>0.18889246679354432</v>
      </c>
      <c r="AR55" s="25">
        <f>U55-AC55</f>
        <v>-14800.601828000003</v>
      </c>
      <c r="AS55" s="25">
        <f>V55-AD55</f>
        <v>-1310.3395249999594</v>
      </c>
      <c r="AT55" s="25">
        <f>W55-AE55</f>
        <v>-16110.941353000002</v>
      </c>
      <c r="AU55" s="25">
        <f>X55-AF55</f>
        <v>-4781.6569860000163</v>
      </c>
      <c r="AV55" s="25">
        <f>Y55-AG55</f>
        <v>13334.552130000004</v>
      </c>
      <c r="AW55" s="25">
        <f>Z55-AH55</f>
        <v>-2414.3185279999993</v>
      </c>
      <c r="AX55" s="25">
        <f>AA55-AI55</f>
        <v>10920.233602000008</v>
      </c>
    </row>
    <row r="56" spans="1:50">
      <c r="A56" s="20">
        <v>54</v>
      </c>
      <c r="B56" s="27" t="s">
        <v>68</v>
      </c>
      <c r="C56" s="28">
        <v>3163500</v>
      </c>
      <c r="D56" s="29">
        <v>3176236</v>
      </c>
      <c r="E56" s="24">
        <v>6.4766000000000004</v>
      </c>
      <c r="F56" s="24">
        <v>52.404600000000002</v>
      </c>
      <c r="G56" s="24">
        <f>E56+F56</f>
        <v>58.8812</v>
      </c>
      <c r="H56" s="24">
        <v>35.523899999999998</v>
      </c>
      <c r="I56" s="24">
        <v>5.3997000000000002</v>
      </c>
      <c r="J56" s="24">
        <v>0.19500000000000001</v>
      </c>
      <c r="K56" s="24">
        <f>I56+J56</f>
        <v>5.5947000000000005</v>
      </c>
      <c r="L56" s="24">
        <v>0</v>
      </c>
      <c r="M56" s="24">
        <v>6.3945999999999996</v>
      </c>
      <c r="N56" s="24">
        <v>51.648200000000003</v>
      </c>
      <c r="O56" s="24">
        <f>M56+N56</f>
        <v>58.0428</v>
      </c>
      <c r="P56" s="24">
        <v>38.232999999999997</v>
      </c>
      <c r="Q56" s="24">
        <v>3.2033999999999998</v>
      </c>
      <c r="R56" s="24">
        <v>0.52049999999999996</v>
      </c>
      <c r="S56" s="31">
        <f>Q56+R56</f>
        <v>3.7238999999999995</v>
      </c>
      <c r="T56" s="24">
        <v>0</v>
      </c>
      <c r="U56" s="25">
        <f>$C56*E56*1%</f>
        <v>204887.24100000001</v>
      </c>
      <c r="V56" s="25">
        <f>$C56*F56*1%</f>
        <v>1657819.5209999999</v>
      </c>
      <c r="W56" s="25">
        <f>$C56*G56*1%</f>
        <v>1862706.7619999999</v>
      </c>
      <c r="X56" s="25">
        <f>$C56*H56*1%</f>
        <v>1123798.5765</v>
      </c>
      <c r="Y56" s="25">
        <f>$C56*I56*1%</f>
        <v>170819.50949999999</v>
      </c>
      <c r="Z56" s="25">
        <f>$C56*J56*1%</f>
        <v>6168.8249999999998</v>
      </c>
      <c r="AA56" s="25">
        <f>$C56*K56*1%</f>
        <v>176988.33450000003</v>
      </c>
      <c r="AB56" s="25">
        <f>$C56*L56*1%</f>
        <v>0</v>
      </c>
      <c r="AC56" s="25">
        <f>$D56*M56*1%</f>
        <v>203107.587256</v>
      </c>
      <c r="AD56" s="25">
        <f>$D56*N56*1%</f>
        <v>1640468.7217520003</v>
      </c>
      <c r="AE56" s="25">
        <f>$D56*O56*1%</f>
        <v>1843576.309008</v>
      </c>
      <c r="AF56" s="25">
        <f>$D56*P56*1%</f>
        <v>1214370.3098799998</v>
      </c>
      <c r="AG56" s="25">
        <f>$D56*Q56*1%</f>
        <v>101747.544024</v>
      </c>
      <c r="AH56" s="25">
        <f>$D56*R56*1%</f>
        <v>16532.308379999999</v>
      </c>
      <c r="AI56" s="25">
        <f>$D56*S56*1%</f>
        <v>118279.85240399998</v>
      </c>
      <c r="AJ56" s="25">
        <f>$D56*T56*1%</f>
        <v>0</v>
      </c>
      <c r="AK56" s="26">
        <f>U56/AC56-1</f>
        <v>8.7621234048578245E-3</v>
      </c>
      <c r="AL56" s="26">
        <f>V56/AD56-1</f>
        <v>1.0576732745912532E-2</v>
      </c>
      <c r="AM56" s="26">
        <f>W56/AE56-1</f>
        <v>1.0376816461854954E-2</v>
      </c>
      <c r="AN56" s="26">
        <f>X56/AF56-1</f>
        <v>-7.4583290321837525E-2</v>
      </c>
      <c r="AO56" s="26">
        <f>Y56/AG56-1</f>
        <v>0.67885634133544714</v>
      </c>
      <c r="AP56" s="26">
        <f>Z56/AH56-1</f>
        <v>-0.62686245270728491</v>
      </c>
      <c r="AQ56" s="33">
        <f>AA56/AI56-1</f>
        <v>0.49635234490717584</v>
      </c>
      <c r="AR56" s="25">
        <f>U56-AC56</f>
        <v>1779.6537440000102</v>
      </c>
      <c r="AS56" s="25">
        <f>V56-AD56</f>
        <v>17350.799247999676</v>
      </c>
      <c r="AT56" s="25">
        <f>W56-AE56</f>
        <v>19130.452991999919</v>
      </c>
      <c r="AU56" s="25">
        <f>X56-AF56</f>
        <v>-90571.733379999874</v>
      </c>
      <c r="AV56" s="25">
        <f>Y56-AG56</f>
        <v>69071.965475999983</v>
      </c>
      <c r="AW56" s="25">
        <f>Z56-AH56</f>
        <v>-10363.483379999998</v>
      </c>
      <c r="AX56" s="30">
        <f>AA56-AI56</f>
        <v>58708.482096000051</v>
      </c>
    </row>
    <row r="57" spans="1:50">
      <c r="A57" s="20">
        <v>55</v>
      </c>
      <c r="B57" s="27" t="s">
        <v>69</v>
      </c>
      <c r="C57" s="28">
        <v>1205193</v>
      </c>
      <c r="D57" s="29">
        <v>1210634</v>
      </c>
      <c r="E57" s="24">
        <v>1.1918</v>
      </c>
      <c r="F57" s="24">
        <v>49.342199999999998</v>
      </c>
      <c r="G57" s="24">
        <f>E57+F57</f>
        <v>50.533999999999999</v>
      </c>
      <c r="H57" s="24">
        <v>45.483699999999999</v>
      </c>
      <c r="I57" s="24">
        <v>3.8121999999999998</v>
      </c>
      <c r="J57" s="24">
        <v>0.16969999999999999</v>
      </c>
      <c r="K57" s="31">
        <f>I57+J57</f>
        <v>3.9819</v>
      </c>
      <c r="L57" s="24">
        <v>0</v>
      </c>
      <c r="M57" s="24">
        <v>3.1114999999999999</v>
      </c>
      <c r="N57" s="24">
        <v>44.475900000000003</v>
      </c>
      <c r="O57" s="24">
        <f>M57+N57</f>
        <v>47.587400000000002</v>
      </c>
      <c r="P57" s="24">
        <v>45.535600000000002</v>
      </c>
      <c r="Q57" s="24">
        <v>5.5069999999999997</v>
      </c>
      <c r="R57" s="24">
        <v>1.3697999999999999</v>
      </c>
      <c r="S57" s="24">
        <f>Q57+R57</f>
        <v>6.8767999999999994</v>
      </c>
      <c r="T57" s="24">
        <v>0</v>
      </c>
      <c r="U57" s="25">
        <f>$C57*E57*1%</f>
        <v>14363.490174</v>
      </c>
      <c r="V57" s="25">
        <f>$C57*F57*1%</f>
        <v>594668.74044600001</v>
      </c>
      <c r="W57" s="25">
        <f>$C57*G57*1%</f>
        <v>609032.23062000005</v>
      </c>
      <c r="X57" s="25">
        <f>$C57*H57*1%</f>
        <v>548166.36854099995</v>
      </c>
      <c r="Y57" s="25">
        <f>$C57*I57*1%</f>
        <v>45944.367545999994</v>
      </c>
      <c r="Z57" s="25">
        <f>$C57*J57*1%</f>
        <v>2045.2125209999999</v>
      </c>
      <c r="AA57" s="25">
        <f>$C57*K57*1%</f>
        <v>47989.580066999995</v>
      </c>
      <c r="AB57" s="25">
        <f>$C57*L57*1%</f>
        <v>0</v>
      </c>
      <c r="AC57" s="25">
        <f>$D57*M57*1%</f>
        <v>37668.876909999999</v>
      </c>
      <c r="AD57" s="25">
        <f>$D57*N57*1%</f>
        <v>538440.36720600002</v>
      </c>
      <c r="AE57" s="25">
        <f>$D57*O57*1%</f>
        <v>576109.24411600002</v>
      </c>
      <c r="AF57" s="25">
        <f>$D57*P57*1%</f>
        <v>551269.45570399996</v>
      </c>
      <c r="AG57" s="25">
        <f>$D57*Q57*1%</f>
        <v>66669.614379999999</v>
      </c>
      <c r="AH57" s="25">
        <f>$D57*R57*1%</f>
        <v>16583.264531999997</v>
      </c>
      <c r="AI57" s="25">
        <f>$D57*S57*1%</f>
        <v>83252.878912</v>
      </c>
      <c r="AJ57" s="25">
        <f>$D57*T57*1%</f>
        <v>0</v>
      </c>
      <c r="AK57" s="26">
        <f>U57/AC57-1</f>
        <v>-0.61869077731417821</v>
      </c>
      <c r="AL57" s="26">
        <f>V57/AD57-1</f>
        <v>0.10442822764528681</v>
      </c>
      <c r="AM57" s="26">
        <f>W57/AE57-1</f>
        <v>5.7147124161352592E-2</v>
      </c>
      <c r="AN57" s="26">
        <f>X57/AF57-1</f>
        <v>-5.6289843939153483E-3</v>
      </c>
      <c r="AO57" s="26">
        <f>Y57/AG57-1</f>
        <v>-0.31086495739830322</v>
      </c>
      <c r="AP57" s="26">
        <f>Z57/AH57-1</f>
        <v>-0.87667009007463859</v>
      </c>
      <c r="AQ57" s="35">
        <f>AA57/AI57-1</f>
        <v>-0.42356852166366565</v>
      </c>
      <c r="AR57" s="25">
        <f>U57-AC57</f>
        <v>-23305.386736</v>
      </c>
      <c r="AS57" s="25">
        <f>V57-AD57</f>
        <v>56228.373239999986</v>
      </c>
      <c r="AT57" s="25">
        <f>W57-AE57</f>
        <v>32922.98650400003</v>
      </c>
      <c r="AU57" s="25">
        <f>X57-AF57</f>
        <v>-3103.0871630000183</v>
      </c>
      <c r="AV57" s="25">
        <f>Y57-AG57</f>
        <v>-20725.246834000005</v>
      </c>
      <c r="AW57" s="25">
        <f>Z57-AH57</f>
        <v>-14538.052010999998</v>
      </c>
      <c r="AX57" s="25">
        <f>AA57-AI57</f>
        <v>-35263.298845000005</v>
      </c>
    </row>
    <row r="58" spans="1:50">
      <c r="A58" s="20">
        <v>56</v>
      </c>
      <c r="B58" s="27" t="s">
        <v>70</v>
      </c>
      <c r="C58" s="28">
        <v>987815</v>
      </c>
      <c r="D58" s="29">
        <v>996389</v>
      </c>
      <c r="E58" s="24">
        <v>4.5918000000000001</v>
      </c>
      <c r="F58" s="24">
        <v>42.042299999999997</v>
      </c>
      <c r="G58" s="24">
        <f>E58+F58</f>
        <v>46.634099999999997</v>
      </c>
      <c r="H58" s="24">
        <v>46.109699999999997</v>
      </c>
      <c r="I58" s="24">
        <v>7.1699000000000002</v>
      </c>
      <c r="J58" s="24">
        <v>8.5999999999999993E-2</v>
      </c>
      <c r="K58" s="24">
        <f>I58+J58</f>
        <v>7.2559000000000005</v>
      </c>
      <c r="L58" s="24">
        <v>0</v>
      </c>
      <c r="M58" s="24">
        <v>3.3881000000000001</v>
      </c>
      <c r="N58" s="24">
        <v>35.0197</v>
      </c>
      <c r="O58" s="31">
        <f>M58+N58</f>
        <v>38.407800000000002</v>
      </c>
      <c r="P58" s="24">
        <v>50.519199999999998</v>
      </c>
      <c r="Q58" s="24">
        <v>9.4566999999999997</v>
      </c>
      <c r="R58" s="24">
        <v>1.6161000000000001</v>
      </c>
      <c r="S58" s="24">
        <f>Q58+R58</f>
        <v>11.072799999999999</v>
      </c>
      <c r="T58" s="24">
        <v>0</v>
      </c>
      <c r="U58" s="25">
        <f>$C58*E58*1%</f>
        <v>45358.489170000008</v>
      </c>
      <c r="V58" s="25">
        <f>$C58*F58*1%</f>
        <v>415300.14574499993</v>
      </c>
      <c r="W58" s="25">
        <f>$C58*G58*1%</f>
        <v>460658.634915</v>
      </c>
      <c r="X58" s="25">
        <f>$C58*H58*1%</f>
        <v>455478.53305499995</v>
      </c>
      <c r="Y58" s="25">
        <f>$C58*I58*1%</f>
        <v>70825.347685000001</v>
      </c>
      <c r="Z58" s="25">
        <f>$C58*J58*1%</f>
        <v>849.52089999999998</v>
      </c>
      <c r="AA58" s="25">
        <f>$C58*K58*1%</f>
        <v>71674.868585000004</v>
      </c>
      <c r="AB58" s="25">
        <f>$C58*L58*1%</f>
        <v>0</v>
      </c>
      <c r="AC58" s="25">
        <f>$D58*M58*1%</f>
        <v>33758.655708999999</v>
      </c>
      <c r="AD58" s="25">
        <f>$D58*N58*1%</f>
        <v>348932.43863300001</v>
      </c>
      <c r="AE58" s="25">
        <f>$D58*O58*1%</f>
        <v>382691.09434200003</v>
      </c>
      <c r="AF58" s="25">
        <f>$D58*P58*1%</f>
        <v>503367.75168799999</v>
      </c>
      <c r="AG58" s="25">
        <f>$D58*Q58*1%</f>
        <v>94225.518563000005</v>
      </c>
      <c r="AH58" s="25">
        <f>$D58*R58*1%</f>
        <v>16102.642629000002</v>
      </c>
      <c r="AI58" s="25">
        <f>$D58*S58*1%</f>
        <v>110328.16119199999</v>
      </c>
      <c r="AJ58" s="25">
        <f>$D58*T58*1%</f>
        <v>0</v>
      </c>
      <c r="AK58" s="26">
        <f>U58/AC58-1</f>
        <v>0.34361064495549543</v>
      </c>
      <c r="AL58" s="26">
        <f>V58/AD58-1</f>
        <v>0.19020217028834097</v>
      </c>
      <c r="AM58" s="33">
        <f>W58/AE58-1</f>
        <v>0.20373492282870487</v>
      </c>
      <c r="AN58" s="26">
        <f>X58/AF58-1</f>
        <v>-9.5137637388187257E-2</v>
      </c>
      <c r="AO58" s="26">
        <f>Y58/AG58-1</f>
        <v>-0.2483421819785947</v>
      </c>
      <c r="AP58" s="26">
        <f>Z58/AH58-1</f>
        <v>-0.9472433860967604</v>
      </c>
      <c r="AQ58" s="35">
        <f>AA58/AI58-1</f>
        <v>-0.35034838058918705</v>
      </c>
      <c r="AR58" s="25">
        <f>U58-AC58</f>
        <v>11599.833461000009</v>
      </c>
      <c r="AS58" s="25">
        <f>V58-AD58</f>
        <v>66367.707111999916</v>
      </c>
      <c r="AT58" s="30">
        <f>W58-AE58</f>
        <v>77967.540572999977</v>
      </c>
      <c r="AU58" s="25">
        <f>X58-AF58</f>
        <v>-47889.21863300004</v>
      </c>
      <c r="AV58" s="25">
        <f>Y58-AG58</f>
        <v>-23400.170878000004</v>
      </c>
      <c r="AW58" s="25">
        <f>Z58-AH58</f>
        <v>-15253.121729000002</v>
      </c>
      <c r="AX58" s="34">
        <f>AA58-AI58</f>
        <v>-38653.292606999981</v>
      </c>
    </row>
    <row r="59" spans="1:50">
      <c r="A59" s="20">
        <v>57</v>
      </c>
      <c r="B59" s="27" t="s">
        <v>71</v>
      </c>
      <c r="C59" s="28">
        <v>2082780</v>
      </c>
      <c r="D59" s="29">
        <v>2099243</v>
      </c>
      <c r="E59" s="24">
        <v>5.7182000000000004</v>
      </c>
      <c r="F59" s="24">
        <v>42.167999999999999</v>
      </c>
      <c r="G59" s="24">
        <f>E59+F59</f>
        <v>47.886200000000002</v>
      </c>
      <c r="H59" s="24">
        <v>42.945300000000003</v>
      </c>
      <c r="I59" s="24">
        <v>7.8440000000000003</v>
      </c>
      <c r="J59" s="24">
        <v>1.3243</v>
      </c>
      <c r="K59" s="24">
        <f>I59+J59</f>
        <v>9.1683000000000003</v>
      </c>
      <c r="L59" s="24">
        <v>0</v>
      </c>
      <c r="M59" s="24">
        <v>6.1627999999999998</v>
      </c>
      <c r="N59" s="24">
        <v>41.200200000000002</v>
      </c>
      <c r="O59" s="24">
        <f>M59+N59</f>
        <v>47.363</v>
      </c>
      <c r="P59" s="24">
        <v>42.937800000000003</v>
      </c>
      <c r="Q59" s="24">
        <v>8.4886999999999997</v>
      </c>
      <c r="R59" s="24">
        <v>1.2101999999999999</v>
      </c>
      <c r="S59" s="24">
        <f>Q59+R59</f>
        <v>9.6989000000000001</v>
      </c>
      <c r="T59" s="24">
        <v>0</v>
      </c>
      <c r="U59" s="25">
        <f>$C59*E59*1%</f>
        <v>119097.52596000001</v>
      </c>
      <c r="V59" s="25">
        <f>$C59*F59*1%</f>
        <v>878266.67039999994</v>
      </c>
      <c r="W59" s="25">
        <f>$C59*G59*1%</f>
        <v>997364.19636000006</v>
      </c>
      <c r="X59" s="25">
        <f>$C59*H59*1%</f>
        <v>894456.11933999998</v>
      </c>
      <c r="Y59" s="25">
        <f>$C59*I59*1%</f>
        <v>163373.26320000002</v>
      </c>
      <c r="Z59" s="25">
        <f>$C59*J59*1%</f>
        <v>27582.255540000002</v>
      </c>
      <c r="AA59" s="25">
        <f>$C59*K59*1%</f>
        <v>190955.51874000003</v>
      </c>
      <c r="AB59" s="25">
        <f>$C59*L59*1%</f>
        <v>0</v>
      </c>
      <c r="AC59" s="25">
        <f>$D59*M59*1%</f>
        <v>129372.147604</v>
      </c>
      <c r="AD59" s="25">
        <f>$D59*N59*1%</f>
        <v>864892.3144860001</v>
      </c>
      <c r="AE59" s="25">
        <f>$D59*O59*1%</f>
        <v>994264.46209000004</v>
      </c>
      <c r="AF59" s="25">
        <f>$D59*P59*1%</f>
        <v>901368.76085399999</v>
      </c>
      <c r="AG59" s="25">
        <f>$D59*Q59*1%</f>
        <v>178198.44054099999</v>
      </c>
      <c r="AH59" s="25">
        <f>$D59*R59*1%</f>
        <v>25405.038786000001</v>
      </c>
      <c r="AI59" s="25">
        <f>$D59*S59*1%</f>
        <v>203603.47932700001</v>
      </c>
      <c r="AJ59" s="25">
        <f>$D59*T59*1%</f>
        <v>0</v>
      </c>
      <c r="AK59" s="26">
        <f>U59/AC59-1</f>
        <v>-7.9419116357640984E-2</v>
      </c>
      <c r="AL59" s="26">
        <f>V59/AD59-1</f>
        <v>1.5463608231908177E-2</v>
      </c>
      <c r="AM59" s="26">
        <f>W59/AE59-1</f>
        <v>3.1176154717269533E-3</v>
      </c>
      <c r="AN59" s="26">
        <f>X59/AF59-1</f>
        <v>-7.6690493549506078E-3</v>
      </c>
      <c r="AO59" s="26">
        <f>Y59/AG59-1</f>
        <v>-8.3194764757713924E-2</v>
      </c>
      <c r="AP59" s="26">
        <f>Z59/AH59-1</f>
        <v>8.5700194057558576E-2</v>
      </c>
      <c r="AQ59" s="26">
        <f>AA59/AI59-1</f>
        <v>-6.2120552304936627E-2</v>
      </c>
      <c r="AR59" s="25">
        <f>U59-AC59</f>
        <v>-10274.621643999984</v>
      </c>
      <c r="AS59" s="25">
        <f>V59-AD59</f>
        <v>13374.35591399984</v>
      </c>
      <c r="AT59" s="25">
        <f>W59-AE59</f>
        <v>3099.7342700000154</v>
      </c>
      <c r="AU59" s="25">
        <f>X59-AF59</f>
        <v>-6912.6415140000172</v>
      </c>
      <c r="AV59" s="25">
        <f>Y59-AG59</f>
        <v>-14825.177340999973</v>
      </c>
      <c r="AW59" s="25">
        <f>Z59-AH59</f>
        <v>2177.2167540000009</v>
      </c>
      <c r="AX59" s="25">
        <f>AA59-AI59</f>
        <v>-12647.96058699998</v>
      </c>
    </row>
    <row r="60" spans="1:50">
      <c r="A60" s="20">
        <v>58</v>
      </c>
      <c r="B60" s="27" t="s">
        <v>72</v>
      </c>
      <c r="C60" s="28">
        <v>1034921</v>
      </c>
      <c r="D60" s="29">
        <v>1044951</v>
      </c>
      <c r="E60" s="24">
        <v>3.4397000000000002</v>
      </c>
      <c r="F60" s="24">
        <v>35.421500000000002</v>
      </c>
      <c r="G60" s="31">
        <f>E60+F60</f>
        <v>38.861200000000004</v>
      </c>
      <c r="H60" s="32">
        <v>49.5899</v>
      </c>
      <c r="I60" s="24">
        <v>10.3628</v>
      </c>
      <c r="J60" s="24">
        <v>1.1858</v>
      </c>
      <c r="K60" s="24">
        <f>I60+J60</f>
        <v>11.5486</v>
      </c>
      <c r="L60" s="24">
        <v>0</v>
      </c>
      <c r="M60" s="24">
        <v>3.5773000000000001</v>
      </c>
      <c r="N60" s="24">
        <v>31.027899999999999</v>
      </c>
      <c r="O60" s="31">
        <f>M60+N60</f>
        <v>34.605199999999996</v>
      </c>
      <c r="P60" s="24">
        <v>53.287199999999999</v>
      </c>
      <c r="Q60" s="24">
        <v>10.7433</v>
      </c>
      <c r="R60" s="24">
        <v>1.3640000000000001</v>
      </c>
      <c r="S60" s="24">
        <f>Q60+R60</f>
        <v>12.1073</v>
      </c>
      <c r="T60" s="24">
        <v>0</v>
      </c>
      <c r="U60" s="25">
        <f>$C60*E60*1%</f>
        <v>35598.177637000001</v>
      </c>
      <c r="V60" s="25">
        <f>$C60*F60*1%</f>
        <v>366584.54201500001</v>
      </c>
      <c r="W60" s="25">
        <f>$C60*G60*1%</f>
        <v>402182.71965200006</v>
      </c>
      <c r="X60" s="25">
        <f>$C60*H60*1%</f>
        <v>513216.288979</v>
      </c>
      <c r="Y60" s="25">
        <f>$C60*I60*1%</f>
        <v>107246.79338800001</v>
      </c>
      <c r="Z60" s="25">
        <f>$C60*J60*1%</f>
        <v>12272.093218</v>
      </c>
      <c r="AA60" s="25">
        <f>$C60*K60*1%</f>
        <v>119518.88660600001</v>
      </c>
      <c r="AB60" s="25">
        <f>$C60*L60*1%</f>
        <v>0</v>
      </c>
      <c r="AC60" s="25">
        <f>$D60*M60*1%</f>
        <v>37381.032123000005</v>
      </c>
      <c r="AD60" s="25">
        <f>$D60*N60*1%</f>
        <v>324226.35132900003</v>
      </c>
      <c r="AE60" s="25">
        <f>$D60*O60*1%</f>
        <v>361607.38345199998</v>
      </c>
      <c r="AF60" s="25">
        <f>$D60*P60*1%</f>
        <v>556825.12927199993</v>
      </c>
      <c r="AG60" s="25">
        <f>$D60*Q60*1%</f>
        <v>112262.220783</v>
      </c>
      <c r="AH60" s="25">
        <f>$D60*R60*1%</f>
        <v>14253.131640000001</v>
      </c>
      <c r="AI60" s="25">
        <f>$D60*S60*1%</f>
        <v>126515.352423</v>
      </c>
      <c r="AJ60" s="25">
        <f>$D60*T60*1%</f>
        <v>0</v>
      </c>
      <c r="AK60" s="26">
        <f>U60/AC60-1</f>
        <v>-4.7694094698445766E-2</v>
      </c>
      <c r="AL60" s="26">
        <f>V60/AD60-1</f>
        <v>0.13064388663159021</v>
      </c>
      <c r="AM60" s="26">
        <f>W60/AE60-1</f>
        <v>0.11220826248805316</v>
      </c>
      <c r="AN60" s="26">
        <f>X60/AF60-1</f>
        <v>-7.8316940095743637E-2</v>
      </c>
      <c r="AO60" s="26">
        <f>Y60/AG60-1</f>
        <v>-4.4676003734993697E-2</v>
      </c>
      <c r="AP60" s="26">
        <f>Z60/AH60-1</f>
        <v>-0.13898969517971849</v>
      </c>
      <c r="AQ60" s="26">
        <f>AA60/AI60-1</f>
        <v>-5.5301318638449004E-2</v>
      </c>
      <c r="AR60" s="25">
        <f>U60-AC60</f>
        <v>-1782.8544860000038</v>
      </c>
      <c r="AS60" s="25">
        <f>V60-AD60</f>
        <v>42358.190685999987</v>
      </c>
      <c r="AT60" s="25">
        <f>W60-AE60</f>
        <v>40575.336200000078</v>
      </c>
      <c r="AU60" s="25">
        <f>X60-AF60</f>
        <v>-43608.840292999928</v>
      </c>
      <c r="AV60" s="25">
        <f>Y60-AG60</f>
        <v>-5015.4273949999915</v>
      </c>
      <c r="AW60" s="25">
        <f>Z60-AH60</f>
        <v>-1981.0384220000014</v>
      </c>
      <c r="AX60" s="25">
        <f>AA60-AI60</f>
        <v>-6996.4658169999893</v>
      </c>
    </row>
    <row r="61" spans="1:50">
      <c r="A61" s="20">
        <v>59</v>
      </c>
      <c r="B61" s="27" t="s">
        <v>73</v>
      </c>
      <c r="C61" s="28">
        <v>2660265</v>
      </c>
      <c r="D61" s="29">
        <v>2684445</v>
      </c>
      <c r="E61" s="24">
        <v>9.7516999999999996</v>
      </c>
      <c r="F61" s="24">
        <v>42.463799999999999</v>
      </c>
      <c r="G61" s="24">
        <f>E61+F61</f>
        <v>52.215499999999999</v>
      </c>
      <c r="H61" s="24">
        <v>39.524900000000002</v>
      </c>
      <c r="I61" s="24">
        <v>7.5237999999999996</v>
      </c>
      <c r="J61" s="24">
        <v>0.73550000000000004</v>
      </c>
      <c r="K61" s="24">
        <f>I61+J61</f>
        <v>8.2592999999999996</v>
      </c>
      <c r="L61" s="24">
        <v>0</v>
      </c>
      <c r="M61" s="24">
        <v>6.0881999999999996</v>
      </c>
      <c r="N61" s="24">
        <v>42.006100000000004</v>
      </c>
      <c r="O61" s="24">
        <f>M61+N61</f>
        <v>48.094300000000004</v>
      </c>
      <c r="P61" s="24">
        <v>42.311</v>
      </c>
      <c r="Q61" s="24">
        <v>8.4351000000000003</v>
      </c>
      <c r="R61" s="24">
        <v>1.0024999999999999</v>
      </c>
      <c r="S61" s="24">
        <f>Q61+R61</f>
        <v>9.4375999999999998</v>
      </c>
      <c r="T61" s="24">
        <v>0.15679999999999999</v>
      </c>
      <c r="U61" s="25">
        <f>$C61*E61*1%</f>
        <v>259421.06200500001</v>
      </c>
      <c r="V61" s="25">
        <f>$C61*F61*1%</f>
        <v>1129649.60907</v>
      </c>
      <c r="W61" s="25">
        <f>$C61*G61*1%</f>
        <v>1389070.671075</v>
      </c>
      <c r="X61" s="25">
        <f>$C61*H61*1%</f>
        <v>1051467.0809850001</v>
      </c>
      <c r="Y61" s="25">
        <f>$C61*I61*1%</f>
        <v>200153.01806999999</v>
      </c>
      <c r="Z61" s="25">
        <f>$C61*J61*1%</f>
        <v>19566.249075000003</v>
      </c>
      <c r="AA61" s="25">
        <f>$C61*K61*1%</f>
        <v>219719.26714499999</v>
      </c>
      <c r="AB61" s="25">
        <f>$C61*L61*1%</f>
        <v>0</v>
      </c>
      <c r="AC61" s="25">
        <f>$D61*M61*1%</f>
        <v>163434.38048999998</v>
      </c>
      <c r="AD61" s="25">
        <f>$D61*N61*1%</f>
        <v>1127630.6511450002</v>
      </c>
      <c r="AE61" s="25">
        <f>$D61*O61*1%</f>
        <v>1291065.0316350001</v>
      </c>
      <c r="AF61" s="25">
        <f>$D61*P61*1%</f>
        <v>1135815.5239500001</v>
      </c>
      <c r="AG61" s="25">
        <f>$D61*Q61*1%</f>
        <v>226435.62019500002</v>
      </c>
      <c r="AH61" s="25">
        <f>$D61*R61*1%</f>
        <v>26911.561125</v>
      </c>
      <c r="AI61" s="25">
        <f>$D61*S61*1%</f>
        <v>253347.18132</v>
      </c>
      <c r="AJ61" s="25">
        <f>$D61*T61*1%</f>
        <v>4209.2097599999997</v>
      </c>
      <c r="AK61" s="26">
        <f>U61/AC61-1</f>
        <v>0.5873102172701854</v>
      </c>
      <c r="AL61" s="26">
        <f>V61/AD61-1</f>
        <v>1.7904425735055796E-3</v>
      </c>
      <c r="AM61" s="26">
        <f>W61/AE61-1</f>
        <v>7.5910691590713952E-2</v>
      </c>
      <c r="AN61" s="26">
        <f>X61/AF61-1</f>
        <v>-7.4262449479175374E-2</v>
      </c>
      <c r="AO61" s="26">
        <f>Y61/AG61-1</f>
        <v>-0.11607097020498003</v>
      </c>
      <c r="AP61" s="26">
        <f>Z61/AH61-1</f>
        <v>-0.272942621792997</v>
      </c>
      <c r="AQ61" s="26">
        <f>AA61/AI61-1</f>
        <v>-0.13273451079972731</v>
      </c>
      <c r="AR61" s="25">
        <f>U61-AC61</f>
        <v>95986.681515000033</v>
      </c>
      <c r="AS61" s="25">
        <f>V61-AD61</f>
        <v>2018.9579249997623</v>
      </c>
      <c r="AT61" s="30">
        <f>W61-AE61</f>
        <v>98005.639439999824</v>
      </c>
      <c r="AU61" s="25">
        <f>X61-AF61</f>
        <v>-84348.442964999937</v>
      </c>
      <c r="AV61" s="25">
        <f>Y61-AG61</f>
        <v>-26282.602125000034</v>
      </c>
      <c r="AW61" s="25">
        <f>Z61-AH61</f>
        <v>-7345.3120499999968</v>
      </c>
      <c r="AX61" s="25">
        <f>AA61-AI61</f>
        <v>-33627.914175000013</v>
      </c>
    </row>
    <row r="62" spans="1:50">
      <c r="A62" s="20">
        <v>60</v>
      </c>
      <c r="B62" s="27" t="s">
        <v>74</v>
      </c>
      <c r="C62" s="28">
        <v>1572336</v>
      </c>
      <c r="D62" s="29">
        <v>1583884</v>
      </c>
      <c r="E62" s="24">
        <v>6.1688999999999998</v>
      </c>
      <c r="F62" s="24">
        <v>43.7209</v>
      </c>
      <c r="G62" s="24">
        <f>E62+F62</f>
        <v>49.889800000000001</v>
      </c>
      <c r="H62" s="24">
        <v>42.429699999999997</v>
      </c>
      <c r="I62" s="24">
        <v>6.9267000000000003</v>
      </c>
      <c r="J62" s="24">
        <v>0.75349999999999995</v>
      </c>
      <c r="K62" s="24">
        <f>I62+J62</f>
        <v>7.6802000000000001</v>
      </c>
      <c r="L62" s="24">
        <v>0</v>
      </c>
      <c r="M62" s="24">
        <v>7.0317999999999996</v>
      </c>
      <c r="N62" s="24">
        <v>43.789200000000001</v>
      </c>
      <c r="O62" s="24">
        <f>M62+N62</f>
        <v>50.820999999999998</v>
      </c>
      <c r="P62" s="24">
        <v>40.230600000000003</v>
      </c>
      <c r="Q62" s="24">
        <v>8.0517000000000003</v>
      </c>
      <c r="R62" s="24">
        <v>0.89639999999999997</v>
      </c>
      <c r="S62" s="24">
        <f>Q62+R62</f>
        <v>8.9481000000000002</v>
      </c>
      <c r="T62" s="24">
        <v>0</v>
      </c>
      <c r="U62" s="25">
        <f>$C62*E62*1%</f>
        <v>96995.835504000002</v>
      </c>
      <c r="V62" s="25">
        <f>$C62*F62*1%</f>
        <v>687439.45022400003</v>
      </c>
      <c r="W62" s="25">
        <f>$C62*G62*1%</f>
        <v>784435.28572799999</v>
      </c>
      <c r="X62" s="25">
        <f>$C62*H62*1%</f>
        <v>667137.44779200002</v>
      </c>
      <c r="Y62" s="25">
        <f>$C62*I62*1%</f>
        <v>108910.99771200001</v>
      </c>
      <c r="Z62" s="25">
        <f>$C62*J62*1%</f>
        <v>11847.55176</v>
      </c>
      <c r="AA62" s="25">
        <f>$C62*K62*1%</f>
        <v>120758.549472</v>
      </c>
      <c r="AB62" s="25">
        <f>$C62*L62*1%</f>
        <v>0</v>
      </c>
      <c r="AC62" s="25">
        <f>$D62*M62*1%</f>
        <v>111375.555112</v>
      </c>
      <c r="AD62" s="25">
        <f>$D62*N62*1%</f>
        <v>693570.13252800005</v>
      </c>
      <c r="AE62" s="25">
        <f>$D62*O62*1%</f>
        <v>804945.68764000002</v>
      </c>
      <c r="AF62" s="25">
        <f>$D62*P62*1%</f>
        <v>637206.03650400008</v>
      </c>
      <c r="AG62" s="25">
        <f>$D62*Q62*1%</f>
        <v>127529.588028</v>
      </c>
      <c r="AH62" s="25">
        <f>$D62*R62*1%</f>
        <v>14197.936176000001</v>
      </c>
      <c r="AI62" s="25">
        <f>$D62*S62*1%</f>
        <v>141727.52420400002</v>
      </c>
      <c r="AJ62" s="25">
        <f>$D62*T62*1%</f>
        <v>0</v>
      </c>
      <c r="AK62" s="26">
        <f>U62/AC62-1</f>
        <v>-0.1291101947239649</v>
      </c>
      <c r="AL62" s="26">
        <f>V62/AD62-1</f>
        <v>-8.8393112916415051E-3</v>
      </c>
      <c r="AM62" s="26">
        <f>W62/AE62-1</f>
        <v>-2.5480479275730938E-2</v>
      </c>
      <c r="AN62" s="26">
        <f>X62/AF62-1</f>
        <v>4.6972893496453949E-2</v>
      </c>
      <c r="AO62" s="26">
        <f>Y62/AG62-1</f>
        <v>-0.14599427947585109</v>
      </c>
      <c r="AP62" s="26">
        <f>Z62/AH62-1</f>
        <v>-0.16554408942709986</v>
      </c>
      <c r="AQ62" s="26">
        <f>AA62/AI62-1</f>
        <v>-0.14795273430316658</v>
      </c>
      <c r="AR62" s="25">
        <f>U62-AC62</f>
        <v>-14379.719607999999</v>
      </c>
      <c r="AS62" s="25">
        <f>V62-AD62</f>
        <v>-6130.6823040000163</v>
      </c>
      <c r="AT62" s="25">
        <f>W62-AE62</f>
        <v>-20510.40191200003</v>
      </c>
      <c r="AU62" s="25">
        <f>X62-AF62</f>
        <v>29931.411287999945</v>
      </c>
      <c r="AV62" s="25">
        <f>Y62-AG62</f>
        <v>-18618.590315999987</v>
      </c>
      <c r="AW62" s="25">
        <f>Z62-AH62</f>
        <v>-2350.3844160000008</v>
      </c>
      <c r="AX62" s="25">
        <f>AA62-AI62</f>
        <v>-20968.974732000017</v>
      </c>
    </row>
    <row r="63" spans="1:50">
      <c r="A63" s="20">
        <v>61</v>
      </c>
      <c r="B63" s="27" t="s">
        <v>75</v>
      </c>
      <c r="C63" s="28">
        <v>1096758</v>
      </c>
      <c r="D63" s="29">
        <v>1108804</v>
      </c>
      <c r="E63" s="24">
        <v>6.0913000000000004</v>
      </c>
      <c r="F63" s="24">
        <v>30.836300000000001</v>
      </c>
      <c r="G63" s="31">
        <f>E63+F63</f>
        <v>36.927599999999998</v>
      </c>
      <c r="H63" s="32">
        <v>51.161000000000001</v>
      </c>
      <c r="I63" s="24">
        <v>9.8109999999999999</v>
      </c>
      <c r="J63" s="24">
        <v>1.8251999999999999</v>
      </c>
      <c r="K63" s="24">
        <f>I63+J63</f>
        <v>11.636200000000001</v>
      </c>
      <c r="L63" s="24">
        <v>0.27489999999999998</v>
      </c>
      <c r="M63" s="24">
        <v>6.2629999999999999</v>
      </c>
      <c r="N63" s="24">
        <v>44.892200000000003</v>
      </c>
      <c r="O63" s="24">
        <f>M63+N63</f>
        <v>51.155200000000001</v>
      </c>
      <c r="P63" s="24">
        <v>39.652999999999999</v>
      </c>
      <c r="Q63" s="24">
        <v>7.7393999999999998</v>
      </c>
      <c r="R63" s="24">
        <v>1.2126999999999999</v>
      </c>
      <c r="S63" s="24">
        <f>Q63+R63</f>
        <v>8.9520999999999997</v>
      </c>
      <c r="T63" s="24">
        <v>0.23949999999999999</v>
      </c>
      <c r="U63" s="25">
        <f>$C63*E63*1%</f>
        <v>66806.820053999996</v>
      </c>
      <c r="V63" s="25">
        <f>$C63*F63*1%</f>
        <v>338199.58715400001</v>
      </c>
      <c r="W63" s="25">
        <f>$C63*G63*1%</f>
        <v>405006.40720799996</v>
      </c>
      <c r="X63" s="25">
        <f>$C63*H63*1%</f>
        <v>561112.36038000009</v>
      </c>
      <c r="Y63" s="25">
        <f>$C63*I63*1%</f>
        <v>107602.92738000001</v>
      </c>
      <c r="Z63" s="25">
        <f>$C63*J63*1%</f>
        <v>20018.027016</v>
      </c>
      <c r="AA63" s="25">
        <f>$C63*K63*1%</f>
        <v>127620.954396</v>
      </c>
      <c r="AB63" s="25">
        <f>$C63*L63*1%</f>
        <v>3014.9877419999998</v>
      </c>
      <c r="AC63" s="25">
        <f>$D63*M63*1%</f>
        <v>69444.394520000002</v>
      </c>
      <c r="AD63" s="25">
        <f>$D63*N63*1%</f>
        <v>497766.509288</v>
      </c>
      <c r="AE63" s="25">
        <f>$D63*O63*1%</f>
        <v>567210.90380800003</v>
      </c>
      <c r="AF63" s="25">
        <f>$D63*P63*1%</f>
        <v>439674.05012000003</v>
      </c>
      <c r="AG63" s="25">
        <f>$D63*Q63*1%</f>
        <v>85814.776775999999</v>
      </c>
      <c r="AH63" s="25">
        <f>$D63*R63*1%</f>
        <v>13446.466107999999</v>
      </c>
      <c r="AI63" s="25">
        <f>$D63*S63*1%</f>
        <v>99261.242884000007</v>
      </c>
      <c r="AJ63" s="25">
        <f>$D63*T63*1%</f>
        <v>2655.5855799999995</v>
      </c>
      <c r="AK63" s="26">
        <f>U63/AC63-1</f>
        <v>-3.7981099615468361E-2</v>
      </c>
      <c r="AL63" s="26">
        <f>V63/AD63-1</f>
        <v>-0.32056580576753313</v>
      </c>
      <c r="AM63" s="35">
        <f>W63/AE63-1</f>
        <v>-0.2859685797840481</v>
      </c>
      <c r="AN63" s="26">
        <f>X63/AF63-1</f>
        <v>0.27620076787987813</v>
      </c>
      <c r="AO63" s="26">
        <f>Y63/AG63-1</f>
        <v>0.25389742212897715</v>
      </c>
      <c r="AP63" s="26">
        <f>Z63/AH63-1</f>
        <v>0.4887202968585358</v>
      </c>
      <c r="AQ63" s="33">
        <f>AA63/AI63-1</f>
        <v>0.28570780183703826</v>
      </c>
      <c r="AR63" s="25">
        <f>U63-AC63</f>
        <v>-2637.5744660000055</v>
      </c>
      <c r="AS63" s="25">
        <f>V63-AD63</f>
        <v>-159566.92213399999</v>
      </c>
      <c r="AT63" s="34">
        <f>W63-AE63</f>
        <v>-162204.49660000007</v>
      </c>
      <c r="AU63" s="25">
        <f>X63-AF63</f>
        <v>121438.31026000006</v>
      </c>
      <c r="AV63" s="25">
        <f>Y63-AG63</f>
        <v>21788.150604000009</v>
      </c>
      <c r="AW63" s="25">
        <f>Z63-AH63</f>
        <v>6571.5609080000013</v>
      </c>
      <c r="AX63" s="30">
        <f>AA63-AI63</f>
        <v>28359.711511999994</v>
      </c>
    </row>
    <row r="64" spans="1:50">
      <c r="A64" s="20">
        <v>62</v>
      </c>
      <c r="B64" s="27" t="s">
        <v>76</v>
      </c>
      <c r="C64" s="28">
        <v>2630767</v>
      </c>
      <c r="D64" s="29">
        <v>2654008</v>
      </c>
      <c r="E64" s="24">
        <v>6.8811</v>
      </c>
      <c r="F64" s="24">
        <v>36.740499999999997</v>
      </c>
      <c r="G64" s="24">
        <f>E64+F64</f>
        <v>43.621600000000001</v>
      </c>
      <c r="H64" s="24">
        <v>47.590400000000002</v>
      </c>
      <c r="I64" s="24">
        <v>8.2969000000000008</v>
      </c>
      <c r="J64" s="24">
        <v>0.4909</v>
      </c>
      <c r="K64" s="24">
        <f>I64+J64</f>
        <v>8.7878000000000007</v>
      </c>
      <c r="L64" s="24">
        <v>0</v>
      </c>
      <c r="M64" s="24">
        <v>8.6968999999999994</v>
      </c>
      <c r="N64" s="24">
        <v>40.145400000000002</v>
      </c>
      <c r="O64" s="24">
        <f>M64+N64</f>
        <v>48.842300000000002</v>
      </c>
      <c r="P64" s="24">
        <v>43.088000000000001</v>
      </c>
      <c r="Q64" s="24">
        <v>7.4695</v>
      </c>
      <c r="R64" s="24">
        <v>0.59989999999999999</v>
      </c>
      <c r="S64" s="24">
        <f>Q64+R64</f>
        <v>8.0693999999999999</v>
      </c>
      <c r="T64" s="24">
        <v>0</v>
      </c>
      <c r="U64" s="25">
        <f>$C64*E64*1%</f>
        <v>181025.708037</v>
      </c>
      <c r="V64" s="25">
        <f>$C64*F64*1%</f>
        <v>966556.94963499997</v>
      </c>
      <c r="W64" s="25">
        <f>$C64*G64*1%</f>
        <v>1147582.6576720001</v>
      </c>
      <c r="X64" s="25">
        <f>$C64*H64*1%</f>
        <v>1251992.5383680002</v>
      </c>
      <c r="Y64" s="25">
        <f>$C64*I64*1%</f>
        <v>218272.107223</v>
      </c>
      <c r="Z64" s="25">
        <f>$C64*J64*1%</f>
        <v>12914.435203000001</v>
      </c>
      <c r="AA64" s="25">
        <f>$C64*K64*1%</f>
        <v>231186.54242600003</v>
      </c>
      <c r="AB64" s="25">
        <f>$C64*L64*1%</f>
        <v>0</v>
      </c>
      <c r="AC64" s="25">
        <f>$D64*M64*1%</f>
        <v>230816.42175199997</v>
      </c>
      <c r="AD64" s="25">
        <f>$D64*N64*1%</f>
        <v>1065462.127632</v>
      </c>
      <c r="AE64" s="25">
        <f>$D64*O64*1%</f>
        <v>1296278.549384</v>
      </c>
      <c r="AF64" s="25">
        <f>$D64*P64*1%</f>
        <v>1143558.96704</v>
      </c>
      <c r="AG64" s="25">
        <f>$D64*Q64*1%</f>
        <v>198241.12756000002</v>
      </c>
      <c r="AH64" s="25">
        <f>$D64*R64*1%</f>
        <v>15921.393991999999</v>
      </c>
      <c r="AI64" s="25">
        <f>$D64*S64*1%</f>
        <v>214162.52155200002</v>
      </c>
      <c r="AJ64" s="25">
        <f>$D64*T64*1%</f>
        <v>0</v>
      </c>
      <c r="AK64" s="26">
        <f>U64/AC64-1</f>
        <v>-0.21571564682038724</v>
      </c>
      <c r="AL64" s="26">
        <f>V64/AD64-1</f>
        <v>-9.2828431374485154E-2</v>
      </c>
      <c r="AM64" s="26">
        <f>W64/AE64-1</f>
        <v>-0.11470982975276511</v>
      </c>
      <c r="AN64" s="26">
        <f>X64/AF64-1</f>
        <v>9.4821145610593849E-2</v>
      </c>
      <c r="AO64" s="26">
        <f>Y64/AG64-1</f>
        <v>0.10104351155356173</v>
      </c>
      <c r="AP64" s="26">
        <f>Z64/AH64-1</f>
        <v>-0.18886278365518128</v>
      </c>
      <c r="AQ64" s="26">
        <f>AA64/AI64-1</f>
        <v>7.9491130150269873E-2</v>
      </c>
      <c r="AR64" s="25">
        <f>U64-AC64</f>
        <v>-49790.713714999962</v>
      </c>
      <c r="AS64" s="25">
        <f>V64-AD64</f>
        <v>-98905.17799700005</v>
      </c>
      <c r="AT64" s="34">
        <f>W64-AE64</f>
        <v>-148695.8917119999</v>
      </c>
      <c r="AU64" s="25">
        <f>X64-AF64</f>
        <v>108433.57132800017</v>
      </c>
      <c r="AV64" s="25">
        <f>Y64-AG64</f>
        <v>20030.979662999976</v>
      </c>
      <c r="AW64" s="25">
        <f>Z64-AH64</f>
        <v>-3006.9587889999984</v>
      </c>
      <c r="AX64" s="25">
        <f>AA64-AI64</f>
        <v>17024.020874000009</v>
      </c>
    </row>
    <row r="65" spans="1:50">
      <c r="A65" s="20">
        <v>63</v>
      </c>
      <c r="B65" s="27" t="s">
        <v>77</v>
      </c>
      <c r="C65" s="28">
        <v>2018550</v>
      </c>
      <c r="D65" s="29">
        <v>2040147</v>
      </c>
      <c r="E65" s="24">
        <v>5.7831999999999999</v>
      </c>
      <c r="F65" s="24">
        <v>37.640700000000002</v>
      </c>
      <c r="G65" s="24">
        <f>E65+F65</f>
        <v>43.423900000000003</v>
      </c>
      <c r="H65" s="24">
        <v>48.406799999999997</v>
      </c>
      <c r="I65" s="24">
        <v>7.4767000000000001</v>
      </c>
      <c r="J65" s="24">
        <v>0.69240000000000002</v>
      </c>
      <c r="K65" s="24">
        <f>I65+J65</f>
        <v>8.1691000000000003</v>
      </c>
      <c r="L65" s="24">
        <v>0</v>
      </c>
      <c r="M65" s="24">
        <v>6.5685000000000002</v>
      </c>
      <c r="N65" s="24">
        <v>39.859499999999997</v>
      </c>
      <c r="O65" s="24">
        <f>M65+N65</f>
        <v>46.427999999999997</v>
      </c>
      <c r="P65" s="24">
        <v>42.881399999999999</v>
      </c>
      <c r="Q65" s="24">
        <v>9.7278000000000002</v>
      </c>
      <c r="R65" s="24">
        <v>0.96260000000000001</v>
      </c>
      <c r="S65" s="24">
        <f>Q65+R65</f>
        <v>10.6904</v>
      </c>
      <c r="T65" s="24">
        <v>0</v>
      </c>
      <c r="U65" s="25">
        <f>$C65*E65*1%</f>
        <v>116736.7836</v>
      </c>
      <c r="V65" s="25">
        <f>$C65*F65*1%</f>
        <v>759796.34985</v>
      </c>
      <c r="W65" s="25">
        <f>$C65*G65*1%</f>
        <v>876533.1334500002</v>
      </c>
      <c r="X65" s="25">
        <f>$C65*H65*1%</f>
        <v>977115.46140000003</v>
      </c>
      <c r="Y65" s="25">
        <f>$C65*I65*1%</f>
        <v>150920.92785000001</v>
      </c>
      <c r="Z65" s="25">
        <f>$C65*J65*1%</f>
        <v>13976.440200000001</v>
      </c>
      <c r="AA65" s="25">
        <f>$C65*K65*1%</f>
        <v>164897.36804999999</v>
      </c>
      <c r="AB65" s="25">
        <f>$C65*L65*1%</f>
        <v>0</v>
      </c>
      <c r="AC65" s="25">
        <f>$D65*M65*1%</f>
        <v>134007.05569500002</v>
      </c>
      <c r="AD65" s="25">
        <f>$D65*N65*1%</f>
        <v>813192.39346499997</v>
      </c>
      <c r="AE65" s="25">
        <f>$D65*O65*1%</f>
        <v>947199.44915999996</v>
      </c>
      <c r="AF65" s="25">
        <f>$D65*P65*1%</f>
        <v>874843.59565799998</v>
      </c>
      <c r="AG65" s="25">
        <f>$D65*Q65*1%</f>
        <v>198461.41986600001</v>
      </c>
      <c r="AH65" s="25">
        <f>$D65*R65*1%</f>
        <v>19638.455022000002</v>
      </c>
      <c r="AI65" s="25">
        <f>$D65*S65*1%</f>
        <v>218099.87488800002</v>
      </c>
      <c r="AJ65" s="25">
        <f>$D65*T65*1%</f>
        <v>0</v>
      </c>
      <c r="AK65" s="26">
        <f>U65/AC65-1</f>
        <v>-0.12887584168931487</v>
      </c>
      <c r="AL65" s="26">
        <f>V65/AD65-1</f>
        <v>-6.5662251693575535E-2</v>
      </c>
      <c r="AM65" s="26">
        <f>W65/AE65-1</f>
        <v>-7.4605528722243686E-2</v>
      </c>
      <c r="AN65" s="26">
        <f>X65/AF65-1</f>
        <v>0.11690302843798928</v>
      </c>
      <c r="AO65" s="26">
        <f>Y65/AG65-1</f>
        <v>-0.23954525795542059</v>
      </c>
      <c r="AP65" s="26">
        <f>Z65/AH65-1</f>
        <v>-0.2883126404626597</v>
      </c>
      <c r="AQ65" s="26">
        <f>AA65/AI65-1</f>
        <v>-0.24393643905261708</v>
      </c>
      <c r="AR65" s="25">
        <f>U65-AC65</f>
        <v>-17270.272095000022</v>
      </c>
      <c r="AS65" s="25">
        <f>V65-AD65</f>
        <v>-53396.043614999973</v>
      </c>
      <c r="AT65" s="34">
        <f>W65-AE65</f>
        <v>-70666.315709999762</v>
      </c>
      <c r="AU65" s="25">
        <f>X65-AF65</f>
        <v>102271.86574200005</v>
      </c>
      <c r="AV65" s="25">
        <f>Y65-AG65</f>
        <v>-47540.492016000004</v>
      </c>
      <c r="AW65" s="25">
        <f>Z65-AH65</f>
        <v>-5662.014822000001</v>
      </c>
      <c r="AX65" s="34">
        <f>AA65-AI65</f>
        <v>-53202.50683800003</v>
      </c>
    </row>
    <row r="66" spans="1:50">
      <c r="A66" s="20">
        <v>64</v>
      </c>
      <c r="B66" s="27" t="s">
        <v>78</v>
      </c>
      <c r="C66" s="28">
        <v>1025404</v>
      </c>
      <c r="D66" s="29">
        <v>1036266</v>
      </c>
      <c r="E66" s="24">
        <v>7.9428999999999998</v>
      </c>
      <c r="F66" s="24">
        <v>50.106999999999999</v>
      </c>
      <c r="G66" s="24">
        <f>E66+F66</f>
        <v>58.049900000000001</v>
      </c>
      <c r="H66" s="24">
        <v>37.075699999999998</v>
      </c>
      <c r="I66" s="24">
        <v>4.3026999999999997</v>
      </c>
      <c r="J66" s="24">
        <v>0.57140000000000002</v>
      </c>
      <c r="K66" s="24">
        <f>I66+J66</f>
        <v>4.8740999999999994</v>
      </c>
      <c r="L66" s="24">
        <v>0</v>
      </c>
      <c r="M66" s="24">
        <v>4.4798</v>
      </c>
      <c r="N66" s="24">
        <v>45.334400000000002</v>
      </c>
      <c r="O66" s="24">
        <f>M66+N66</f>
        <v>49.8142</v>
      </c>
      <c r="P66" s="24">
        <v>44.061799999999998</v>
      </c>
      <c r="Q66" s="24">
        <v>5.6688000000000001</v>
      </c>
      <c r="R66" s="24">
        <v>0.45500000000000002</v>
      </c>
      <c r="S66" s="24">
        <f>Q66+R66</f>
        <v>6.1238000000000001</v>
      </c>
      <c r="T66" s="24">
        <v>0</v>
      </c>
      <c r="U66" s="25">
        <f>$C66*E66*1%</f>
        <v>81446.814316000004</v>
      </c>
      <c r="V66" s="25">
        <f>$C66*F66*1%</f>
        <v>513799.18228000001</v>
      </c>
      <c r="W66" s="25">
        <f>$C66*G66*1%</f>
        <v>595245.99659600004</v>
      </c>
      <c r="X66" s="25">
        <f>$C66*H66*1%</f>
        <v>380175.71082800004</v>
      </c>
      <c r="Y66" s="25">
        <f>$C66*I66*1%</f>
        <v>44120.057907999995</v>
      </c>
      <c r="Z66" s="25">
        <f>$C66*J66*1%</f>
        <v>5859.1584560000001</v>
      </c>
      <c r="AA66" s="25">
        <f>$C66*K66*1%</f>
        <v>49979.216363999993</v>
      </c>
      <c r="AB66" s="25">
        <f>$C66*L66*1%</f>
        <v>0</v>
      </c>
      <c r="AC66" s="25">
        <f>$D66*M66*1%</f>
        <v>46422.644267999996</v>
      </c>
      <c r="AD66" s="25">
        <f>$D66*N66*1%</f>
        <v>469784.97350399999</v>
      </c>
      <c r="AE66" s="25">
        <f>$D66*O66*1%</f>
        <v>516207.61777199997</v>
      </c>
      <c r="AF66" s="25">
        <f>$D66*P66*1%</f>
        <v>456597.45238799998</v>
      </c>
      <c r="AG66" s="25">
        <f>$D66*Q66*1%</f>
        <v>58743.847007999997</v>
      </c>
      <c r="AH66" s="25">
        <f>$D66*R66*1%</f>
        <v>4715.0103000000008</v>
      </c>
      <c r="AI66" s="25">
        <f>$D66*S66*1%</f>
        <v>63458.857307999999</v>
      </c>
      <c r="AJ66" s="25">
        <f>$D66*T66*1%</f>
        <v>0</v>
      </c>
      <c r="AK66" s="26">
        <f>U66/AC66-1</f>
        <v>0.75446305569764416</v>
      </c>
      <c r="AL66" s="26">
        <f>V66/AD66-1</f>
        <v>9.3690116241287758E-2</v>
      </c>
      <c r="AM66" s="26">
        <f>W66/AE66-1</f>
        <v>0.15311354598976479</v>
      </c>
      <c r="AN66" s="26">
        <f>X66/AF66-1</f>
        <v>-0.16737224695476294</v>
      </c>
      <c r="AO66" s="26">
        <f>Y66/AG66-1</f>
        <v>-0.24894163124877522</v>
      </c>
      <c r="AP66" s="26">
        <f>Z66/AH66-1</f>
        <v>0.24266079673251162</v>
      </c>
      <c r="AQ66" s="26">
        <f>AA66/AI66-1</f>
        <v>-0.21241543758936676</v>
      </c>
      <c r="AR66" s="25">
        <f>U66-AC66</f>
        <v>35024.170048000007</v>
      </c>
      <c r="AS66" s="25">
        <f>V66-AD66</f>
        <v>44014.208776000014</v>
      </c>
      <c r="AT66" s="30">
        <f>W66-AE66</f>
        <v>79038.378824000072</v>
      </c>
      <c r="AU66" s="25">
        <f>X66-AF66</f>
        <v>-76421.741559999937</v>
      </c>
      <c r="AV66" s="25">
        <f>Y66-AG66</f>
        <v>-14623.789100000002</v>
      </c>
      <c r="AW66" s="25">
        <f>Z66-AH66</f>
        <v>1144.1481559999993</v>
      </c>
      <c r="AX66" s="25">
        <f>AA66-AI66</f>
        <v>-13479.640944000006</v>
      </c>
    </row>
    <row r="67" spans="1:50">
      <c r="A67" s="20">
        <v>65</v>
      </c>
      <c r="B67" s="21" t="s">
        <v>79</v>
      </c>
      <c r="C67" s="22">
        <v>9926764</v>
      </c>
      <c r="D67" s="23">
        <v>9956884</v>
      </c>
      <c r="E67" s="24">
        <v>7.0587999999999997</v>
      </c>
      <c r="F67" s="24">
        <v>44.6753</v>
      </c>
      <c r="G67" s="24">
        <f>E67+F67</f>
        <v>51.734099999999998</v>
      </c>
      <c r="H67" s="24">
        <v>40.434800000000003</v>
      </c>
      <c r="I67" s="24">
        <v>7.02</v>
      </c>
      <c r="J67" s="24">
        <v>0.76470000000000005</v>
      </c>
      <c r="K67" s="24">
        <f>I67+J67</f>
        <v>7.7847</v>
      </c>
      <c r="L67" s="24">
        <v>4.6199999999999998E-2</v>
      </c>
      <c r="M67" s="24">
        <v>6.8151000000000002</v>
      </c>
      <c r="N67" s="24">
        <v>40.966900000000003</v>
      </c>
      <c r="O67" s="24">
        <f>M67+N67</f>
        <v>47.782000000000004</v>
      </c>
      <c r="P67" s="24">
        <v>42.9833</v>
      </c>
      <c r="Q67" s="24">
        <v>8.1858000000000004</v>
      </c>
      <c r="R67" s="24">
        <v>0.94379999999999997</v>
      </c>
      <c r="S67" s="24">
        <f>Q67+R67</f>
        <v>9.1295999999999999</v>
      </c>
      <c r="T67" s="24">
        <v>0.1048</v>
      </c>
      <c r="U67" s="25">
        <f>$C67*E67*1%</f>
        <v>700710.41723199992</v>
      </c>
      <c r="V67" s="25">
        <f>$C67*F67*1%</f>
        <v>4434811.5972920004</v>
      </c>
      <c r="W67" s="25">
        <f>$C67*G67*1%</f>
        <v>5135522.0145239998</v>
      </c>
      <c r="X67" s="25">
        <f>$C67*H67*1%</f>
        <v>4013867.1698720003</v>
      </c>
      <c r="Y67" s="25">
        <f>$C67*I67*1%</f>
        <v>696858.83279999997</v>
      </c>
      <c r="Z67" s="25">
        <f>$C67*J67*1%</f>
        <v>75909.96430800001</v>
      </c>
      <c r="AA67" s="25">
        <f>$C67*K67*1%</f>
        <v>772768.79710799991</v>
      </c>
      <c r="AB67" s="25">
        <f>$C67*L67*1%</f>
        <v>4586.164968</v>
      </c>
      <c r="AC67" s="25">
        <f>$D67*M67*1%</f>
        <v>678571.6014840001</v>
      </c>
      <c r="AD67" s="25">
        <f>$D67*N67*1%</f>
        <v>4079026.7113960003</v>
      </c>
      <c r="AE67" s="25">
        <f>$D67*O67*1%</f>
        <v>4757598.312880001</v>
      </c>
      <c r="AF67" s="25">
        <f>$D67*P67*1%</f>
        <v>4279797.3203719994</v>
      </c>
      <c r="AG67" s="25">
        <f>$D67*Q67*1%</f>
        <v>815050.61047200009</v>
      </c>
      <c r="AH67" s="25">
        <f>$D67*R67*1%</f>
        <v>93973.071192000003</v>
      </c>
      <c r="AI67" s="25">
        <f>$D67*S67*1%</f>
        <v>909023.68166400003</v>
      </c>
      <c r="AJ67" s="25">
        <f>$D67*T67*1%</f>
        <v>10434.814432000001</v>
      </c>
      <c r="AK67" s="26">
        <f>U67/AC67-1</f>
        <v>3.2625614893967647E-2</v>
      </c>
      <c r="AL67" s="26">
        <f>V67/AD67-1</f>
        <v>8.7222985057196833E-2</v>
      </c>
      <c r="AM67" s="26">
        <f>W67/AE67-1</f>
        <v>7.9435815466149196E-2</v>
      </c>
      <c r="AN67" s="26">
        <f>X67/AF67-1</f>
        <v>-6.2136155194583931E-2</v>
      </c>
      <c r="AO67" s="26">
        <f>Y67/AG67-1</f>
        <v>-0.14501158106433987</v>
      </c>
      <c r="AP67" s="26">
        <f>Z67/AH67-1</f>
        <v>-0.19221577686967961</v>
      </c>
      <c r="AQ67" s="26">
        <f>AA67/AI67-1</f>
        <v>-0.14989145751030464</v>
      </c>
      <c r="AR67" s="25">
        <f>U67-AC67</f>
        <v>22138.815747999819</v>
      </c>
      <c r="AS67" s="25">
        <f>V67-AD67</f>
        <v>355784.88589600008</v>
      </c>
      <c r="AT67" s="25">
        <f>W67-AE67</f>
        <v>377923.70164399873</v>
      </c>
      <c r="AU67" s="25">
        <f>X67-AF67</f>
        <v>-265930.15049999906</v>
      </c>
      <c r="AV67" s="25">
        <f>Y67-AG67</f>
        <v>-118191.77767200011</v>
      </c>
      <c r="AW67" s="25">
        <f>Z67-AH67</f>
        <v>-18063.106883999993</v>
      </c>
      <c r="AX67" s="25">
        <f>AA67-AI67</f>
        <v>-136254.88455600012</v>
      </c>
    </row>
    <row r="68" spans="1:50">
      <c r="A68" s="20">
        <v>66</v>
      </c>
      <c r="B68" s="27" t="s">
        <v>80</v>
      </c>
      <c r="C68" s="28">
        <v>668971</v>
      </c>
      <c r="D68" s="29">
        <v>675725</v>
      </c>
      <c r="E68" s="24">
        <v>3.4798</v>
      </c>
      <c r="F68" s="24">
        <v>37.094799999999999</v>
      </c>
      <c r="G68" s="24">
        <f>E68+F68</f>
        <v>40.574599999999997</v>
      </c>
      <c r="H68" s="32">
        <v>49.298900000000003</v>
      </c>
      <c r="I68" s="24">
        <v>8.4527999999999999</v>
      </c>
      <c r="J68" s="24">
        <v>1.4155</v>
      </c>
      <c r="K68" s="24">
        <f>I68+J68</f>
        <v>9.8682999999999996</v>
      </c>
      <c r="L68" s="24">
        <v>0.25790000000000002</v>
      </c>
      <c r="M68" s="24">
        <v>3.2766000000000002</v>
      </c>
      <c r="N68" s="24">
        <v>33.764899999999997</v>
      </c>
      <c r="O68" s="31">
        <f>M68+N68</f>
        <v>37.041499999999999</v>
      </c>
      <c r="P68" s="24">
        <v>51.210299999999997</v>
      </c>
      <c r="Q68" s="24">
        <v>9.9123999999999999</v>
      </c>
      <c r="R68" s="24">
        <v>1.8355999999999999</v>
      </c>
      <c r="S68" s="24">
        <f>Q68+R68</f>
        <v>11.747999999999999</v>
      </c>
      <c r="T68" s="24">
        <v>0</v>
      </c>
      <c r="U68" s="25">
        <f>$C68*E68*1%</f>
        <v>23278.852858000002</v>
      </c>
      <c r="V68" s="25">
        <f>$C68*F68*1%</f>
        <v>248153.454508</v>
      </c>
      <c r="W68" s="25">
        <f>$C68*G68*1%</f>
        <v>271432.30736599996</v>
      </c>
      <c r="X68" s="25">
        <f>$C68*H68*1%</f>
        <v>329795.34431900003</v>
      </c>
      <c r="Y68" s="25">
        <f>$C68*I68*1%</f>
        <v>56546.780687999999</v>
      </c>
      <c r="Z68" s="25">
        <f>$C68*J68*1%</f>
        <v>9469.2845050000014</v>
      </c>
      <c r="AA68" s="25">
        <f>$C68*K68*1%</f>
        <v>66016.065193000002</v>
      </c>
      <c r="AB68" s="25">
        <f>$C68*L68*1%</f>
        <v>1725.2762090000001</v>
      </c>
      <c r="AC68" s="25">
        <f>$D68*M68*1%</f>
        <v>22140.805350000002</v>
      </c>
      <c r="AD68" s="25">
        <f>$D68*N68*1%</f>
        <v>228157.87052499998</v>
      </c>
      <c r="AE68" s="25">
        <f>$D68*O68*1%</f>
        <v>250298.67587499999</v>
      </c>
      <c r="AF68" s="25">
        <f>$D68*P68*1%</f>
        <v>346040.79967500002</v>
      </c>
      <c r="AG68" s="25">
        <f>$D68*Q68*1%</f>
        <v>66980.564899999998</v>
      </c>
      <c r="AH68" s="25">
        <f>$D68*R68*1%</f>
        <v>12403.608099999998</v>
      </c>
      <c r="AI68" s="25">
        <f>$D68*S68*1%</f>
        <v>79384.172999999995</v>
      </c>
      <c r="AJ68" s="25">
        <f>$D68*T68*1%</f>
        <v>0</v>
      </c>
      <c r="AK68" s="26">
        <f>U68/AC68-1</f>
        <v>5.1400456758904589E-2</v>
      </c>
      <c r="AL68" s="26">
        <f>V68/AD68-1</f>
        <v>8.7639247057265335E-2</v>
      </c>
      <c r="AM68" s="26">
        <f>W68/AE68-1</f>
        <v>8.4433652783501678E-2</v>
      </c>
      <c r="AN68" s="26">
        <f>X68/AF68-1</f>
        <v>-4.6946647248699125E-2</v>
      </c>
      <c r="AO68" s="26">
        <f>Y68/AG68-1</f>
        <v>-0.15577330868405381</v>
      </c>
      <c r="AP68" s="26">
        <f>Z68/AH68-1</f>
        <v>-0.23657016340269543</v>
      </c>
      <c r="AQ68" s="26">
        <f>AA68/AI68-1</f>
        <v>-0.16839764529637402</v>
      </c>
      <c r="AR68" s="25">
        <f>U68-AC68</f>
        <v>1138.0475079999997</v>
      </c>
      <c r="AS68" s="25">
        <f>V68-AD68</f>
        <v>19995.583983000019</v>
      </c>
      <c r="AT68" s="25">
        <f>W68-AE68</f>
        <v>21133.631490999978</v>
      </c>
      <c r="AU68" s="25">
        <f>X68-AF68</f>
        <v>-16245.455355999991</v>
      </c>
      <c r="AV68" s="25">
        <f>Y68-AG68</f>
        <v>-10433.784211999999</v>
      </c>
      <c r="AW68" s="25">
        <f>Z68-AH68</f>
        <v>-2934.3235949999962</v>
      </c>
      <c r="AX68" s="25">
        <f>AA68-AI68</f>
        <v>-13368.107806999993</v>
      </c>
    </row>
    <row r="69" spans="1:50">
      <c r="A69" s="20">
        <v>67</v>
      </c>
      <c r="B69" s="27" t="s">
        <v>81</v>
      </c>
      <c r="C69" s="28">
        <v>3484683</v>
      </c>
      <c r="D69" s="29">
        <v>3505163</v>
      </c>
      <c r="E69" s="24">
        <v>9.6441999999999997</v>
      </c>
      <c r="F69" s="24">
        <v>45.0124</v>
      </c>
      <c r="G69" s="24">
        <f>E69+F69</f>
        <v>54.656599999999997</v>
      </c>
      <c r="H69" s="24">
        <v>37.954999999999998</v>
      </c>
      <c r="I69" s="24">
        <v>6.4767999999999999</v>
      </c>
      <c r="J69" s="24">
        <v>0.84370000000000001</v>
      </c>
      <c r="K69" s="24">
        <f>I69+J69</f>
        <v>7.3205</v>
      </c>
      <c r="L69" s="24">
        <v>6.7500000000000004E-2</v>
      </c>
      <c r="M69" s="24">
        <v>8.6422000000000008</v>
      </c>
      <c r="N69" s="24">
        <v>38.019799999999996</v>
      </c>
      <c r="O69" s="24">
        <f>M69+N69</f>
        <v>46.661999999999999</v>
      </c>
      <c r="P69" s="24">
        <v>44.1145</v>
      </c>
      <c r="Q69" s="24">
        <v>7.9893999999999998</v>
      </c>
      <c r="R69" s="24">
        <v>0.98760000000000003</v>
      </c>
      <c r="S69" s="24">
        <f>Q69+R69</f>
        <v>8.9770000000000003</v>
      </c>
      <c r="T69" s="24">
        <v>0.2462</v>
      </c>
      <c r="U69" s="25">
        <f>$C69*E69*1%</f>
        <v>336069.79788599996</v>
      </c>
      <c r="V69" s="25">
        <f>$C69*F69*1%</f>
        <v>1568539.4506920001</v>
      </c>
      <c r="W69" s="25">
        <f>$C69*G69*1%</f>
        <v>1904609.2485779999</v>
      </c>
      <c r="X69" s="25">
        <f>$C69*H69*1%</f>
        <v>1322611.4326500001</v>
      </c>
      <c r="Y69" s="25">
        <f>$C69*I69*1%</f>
        <v>225695.94854400001</v>
      </c>
      <c r="Z69" s="25">
        <f>$C69*J69*1%</f>
        <v>29400.270471</v>
      </c>
      <c r="AA69" s="25">
        <f>$C69*K69*1%</f>
        <v>255096.21901500001</v>
      </c>
      <c r="AB69" s="25">
        <f>$C69*L69*1%</f>
        <v>2352.1610250000003</v>
      </c>
      <c r="AC69" s="25">
        <f>$D69*M69*1%</f>
        <v>302923.19678600004</v>
      </c>
      <c r="AD69" s="25">
        <f>$D69*N69*1%</f>
        <v>1332655.9622739998</v>
      </c>
      <c r="AE69" s="25">
        <f>$D69*O69*1%</f>
        <v>1635579.15906</v>
      </c>
      <c r="AF69" s="25">
        <f>$D69*P69*1%</f>
        <v>1546285.1316350002</v>
      </c>
      <c r="AG69" s="25">
        <f>$D69*Q69*1%</f>
        <v>280041.492722</v>
      </c>
      <c r="AH69" s="25">
        <f>$D69*R69*1%</f>
        <v>34616.989787999999</v>
      </c>
      <c r="AI69" s="25">
        <f>$D69*S69*1%</f>
        <v>314658.48251</v>
      </c>
      <c r="AJ69" s="25">
        <f>$D69*T69*1%</f>
        <v>8629.7113060000011</v>
      </c>
      <c r="AK69" s="26">
        <f>U69/AC69-1</f>
        <v>0.10942245906448789</v>
      </c>
      <c r="AL69" s="26">
        <f>V69/AD69-1</f>
        <v>0.17700253861131321</v>
      </c>
      <c r="AM69" s="33">
        <f>W69/AE69-1</f>
        <v>0.16448613203937912</v>
      </c>
      <c r="AN69" s="26">
        <f>X69/AF69-1</f>
        <v>-0.14465229886062059</v>
      </c>
      <c r="AO69" s="26">
        <f>Y69/AG69-1</f>
        <v>-0.19406247142079536</v>
      </c>
      <c r="AP69" s="26">
        <f>Z69/AH69-1</f>
        <v>-0.15069823658694836</v>
      </c>
      <c r="AQ69" s="26">
        <f>AA69/AI69-1</f>
        <v>-0.18929177761196081</v>
      </c>
      <c r="AR69" s="25">
        <f>U69-AC69</f>
        <v>33146.601099999913</v>
      </c>
      <c r="AS69" s="25">
        <f>V69-AD69</f>
        <v>235883.48841800028</v>
      </c>
      <c r="AT69" s="30">
        <f>W69-AE69</f>
        <v>269030.08951799991</v>
      </c>
      <c r="AU69" s="25">
        <f>X69-AF69</f>
        <v>-223673.69898500014</v>
      </c>
      <c r="AV69" s="25">
        <f>Y69-AG69</f>
        <v>-54345.544177999982</v>
      </c>
      <c r="AW69" s="25">
        <f>Z69-AH69</f>
        <v>-5216.7193169999991</v>
      </c>
      <c r="AX69" s="34">
        <f>AA69-AI69</f>
        <v>-59562.263494999992</v>
      </c>
    </row>
    <row r="70" spans="1:50">
      <c r="A70" s="20">
        <v>68</v>
      </c>
      <c r="B70" s="27" t="s">
        <v>82</v>
      </c>
      <c r="C70" s="28">
        <v>1322101</v>
      </c>
      <c r="D70" s="29">
        <v>1309679</v>
      </c>
      <c r="E70" s="24">
        <v>7.14</v>
      </c>
      <c r="F70" s="24">
        <v>55.683300000000003</v>
      </c>
      <c r="G70" s="32">
        <f>E70+F70</f>
        <v>62.823300000000003</v>
      </c>
      <c r="H70" s="31">
        <v>31.346399999999999</v>
      </c>
      <c r="I70" s="24">
        <v>5.3696000000000002</v>
      </c>
      <c r="J70" s="24">
        <v>0.46050000000000002</v>
      </c>
      <c r="K70" s="24">
        <f>I70+J70</f>
        <v>5.8300999999999998</v>
      </c>
      <c r="L70" s="24">
        <v>0</v>
      </c>
      <c r="M70" s="24">
        <v>6.9368999999999996</v>
      </c>
      <c r="N70" s="24">
        <v>52.950400000000002</v>
      </c>
      <c r="O70" s="24">
        <f>M70+N70</f>
        <v>59.887300000000003</v>
      </c>
      <c r="P70" s="24">
        <v>34.972999999999999</v>
      </c>
      <c r="Q70" s="24">
        <v>4.7304000000000004</v>
      </c>
      <c r="R70" s="24">
        <v>0.40910000000000002</v>
      </c>
      <c r="S70" s="31">
        <f>Q70+R70</f>
        <v>5.1395</v>
      </c>
      <c r="T70" s="24">
        <v>0</v>
      </c>
      <c r="U70" s="25">
        <f>$C70*E70*1%</f>
        <v>94398.011399999988</v>
      </c>
      <c r="V70" s="25">
        <f>$C70*F70*1%</f>
        <v>736189.4661330001</v>
      </c>
      <c r="W70" s="25">
        <f>$C70*G70*1%</f>
        <v>830587.47753300017</v>
      </c>
      <c r="X70" s="25">
        <f>$C70*H70*1%</f>
        <v>414431.06786399998</v>
      </c>
      <c r="Y70" s="25">
        <f>$C70*I70*1%</f>
        <v>70991.535296000002</v>
      </c>
      <c r="Z70" s="25">
        <f>$C70*J70*1%</f>
        <v>6088.2751049999997</v>
      </c>
      <c r="AA70" s="25">
        <f>$C70*K70*1%</f>
        <v>77079.810400999995</v>
      </c>
      <c r="AB70" s="25">
        <f>$C70*L70*1%</f>
        <v>0</v>
      </c>
      <c r="AC70" s="25">
        <f>$D70*M70*1%</f>
        <v>90851.122550999993</v>
      </c>
      <c r="AD70" s="25">
        <f>$D70*N70*1%</f>
        <v>693480.26921599999</v>
      </c>
      <c r="AE70" s="25">
        <f>$D70*O70*1%</f>
        <v>784331.39176700008</v>
      </c>
      <c r="AF70" s="25">
        <f>$D70*P70*1%</f>
        <v>458034.03666999994</v>
      </c>
      <c r="AG70" s="25">
        <f>$D70*Q70*1%</f>
        <v>61953.055416000003</v>
      </c>
      <c r="AH70" s="25">
        <f>$D70*R70*1%</f>
        <v>5357.8967890000004</v>
      </c>
      <c r="AI70" s="25">
        <f>$D70*S70*1%</f>
        <v>67310.952204999994</v>
      </c>
      <c r="AJ70" s="25">
        <f>$D70*T70*1%</f>
        <v>0</v>
      </c>
      <c r="AK70" s="26">
        <f>U70/AC70-1</f>
        <v>3.90406716990086E-2</v>
      </c>
      <c r="AL70" s="26">
        <f>V70/AD70-1</f>
        <v>6.1586751365376502E-2</v>
      </c>
      <c r="AM70" s="26">
        <f>W70/AE70-1</f>
        <v>5.8975180965013863E-2</v>
      </c>
      <c r="AN70" s="26">
        <f>X70/AF70-1</f>
        <v>-9.519591409189232E-2</v>
      </c>
      <c r="AO70" s="26">
        <f>Y70/AG70-1</f>
        <v>0.1458923989996741</v>
      </c>
      <c r="AP70" s="26">
        <f>Z70/AH70-1</f>
        <v>0.13631810106896758</v>
      </c>
      <c r="AQ70" s="26">
        <f>AA70/AI70-1</f>
        <v>0.14513029270850741</v>
      </c>
      <c r="AR70" s="25">
        <f>U70-AC70</f>
        <v>3546.8888489999954</v>
      </c>
      <c r="AS70" s="25">
        <f>V70-AD70</f>
        <v>42709.19691700011</v>
      </c>
      <c r="AT70" s="25">
        <f>W70-AE70</f>
        <v>46256.085766000091</v>
      </c>
      <c r="AU70" s="25">
        <f>X70-AF70</f>
        <v>-43602.968805999961</v>
      </c>
      <c r="AV70" s="25">
        <f>Y70-AG70</f>
        <v>9038.479879999999</v>
      </c>
      <c r="AW70" s="25">
        <f>Z70-AH70</f>
        <v>730.37831599999936</v>
      </c>
      <c r="AX70" s="25">
        <f>AA70-AI70</f>
        <v>9768.858196000001</v>
      </c>
    </row>
    <row r="71" spans="1:50">
      <c r="A71" s="20">
        <v>69</v>
      </c>
      <c r="B71" s="27" t="s">
        <v>83</v>
      </c>
      <c r="C71" s="28">
        <v>424414</v>
      </c>
      <c r="D71" s="29">
        <v>421874</v>
      </c>
      <c r="E71" s="24">
        <v>8.5774000000000008</v>
      </c>
      <c r="F71" s="24">
        <v>47.001399999999997</v>
      </c>
      <c r="G71" s="24">
        <f>E71+F71</f>
        <v>55.578800000000001</v>
      </c>
      <c r="H71" s="24">
        <v>41.505400000000002</v>
      </c>
      <c r="I71" s="24">
        <v>2.3698000000000001</v>
      </c>
      <c r="J71" s="24">
        <v>0.54579999999999995</v>
      </c>
      <c r="K71" s="31">
        <f>I71+J71</f>
        <v>2.9156</v>
      </c>
      <c r="L71" s="24">
        <v>0</v>
      </c>
      <c r="M71" s="24">
        <v>10.090299999999999</v>
      </c>
      <c r="N71" s="24">
        <v>53.568100000000001</v>
      </c>
      <c r="O71" s="32">
        <f>M71+N71</f>
        <v>63.6584</v>
      </c>
      <c r="P71" s="24">
        <v>29.923999999999999</v>
      </c>
      <c r="Q71" s="24">
        <v>5.6295999999999999</v>
      </c>
      <c r="R71" s="24">
        <v>0.78779999999999994</v>
      </c>
      <c r="S71" s="24">
        <f>Q71+R71</f>
        <v>6.4173999999999998</v>
      </c>
      <c r="T71" s="24">
        <v>0</v>
      </c>
      <c r="U71" s="25">
        <f>$C71*E71*1%</f>
        <v>36403.686436000004</v>
      </c>
      <c r="V71" s="25">
        <f>$C71*F71*1%</f>
        <v>199480.52179600002</v>
      </c>
      <c r="W71" s="25">
        <f>$C71*G71*1%</f>
        <v>235884.20823200003</v>
      </c>
      <c r="X71" s="25">
        <f>$C71*H71*1%</f>
        <v>176154.72835600001</v>
      </c>
      <c r="Y71" s="25">
        <f>$C71*I71*1%</f>
        <v>10057.762972</v>
      </c>
      <c r="Z71" s="25">
        <f>$C71*J71*1%</f>
        <v>2316.4516119999998</v>
      </c>
      <c r="AA71" s="25">
        <f>$C71*K71*1%</f>
        <v>12374.214583999999</v>
      </c>
      <c r="AB71" s="25">
        <f>$C71*L71*1%</f>
        <v>0</v>
      </c>
      <c r="AC71" s="25">
        <f>$D71*M71*1%</f>
        <v>42568.352222000001</v>
      </c>
      <c r="AD71" s="25">
        <f>$D71*N71*1%</f>
        <v>225989.88619400002</v>
      </c>
      <c r="AE71" s="25">
        <f>$D71*O71*1%</f>
        <v>268558.23841600004</v>
      </c>
      <c r="AF71" s="25">
        <f>$D71*P71*1%</f>
        <v>126241.57575999999</v>
      </c>
      <c r="AG71" s="25">
        <f>$D71*Q71*1%</f>
        <v>23749.818704000001</v>
      </c>
      <c r="AH71" s="25">
        <f>$D71*R71*1%</f>
        <v>3323.5233719999997</v>
      </c>
      <c r="AI71" s="25">
        <f>$D71*S71*1%</f>
        <v>27073.342076000001</v>
      </c>
      <c r="AJ71" s="25">
        <f>$D71*T71*1%</f>
        <v>0</v>
      </c>
      <c r="AK71" s="26">
        <f>U71/AC71-1</f>
        <v>-0.14481805059896113</v>
      </c>
      <c r="AL71" s="26">
        <f>V71/AD71-1</f>
        <v>-0.11730332204001004</v>
      </c>
      <c r="AM71" s="26">
        <f>W71/AE71-1</f>
        <v>-0.12166459825145082</v>
      </c>
      <c r="AN71" s="26">
        <f>X71/AF71-1</f>
        <v>0.39537808598722468</v>
      </c>
      <c r="AO71" s="26">
        <f>Y71/AG71-1</f>
        <v>-0.57651201058195667</v>
      </c>
      <c r="AP71" s="26">
        <f>Z71/AH71-1</f>
        <v>-0.30301329260518284</v>
      </c>
      <c r="AQ71" s="35">
        <f>AA71/AI71-1</f>
        <v>-0.54293730898596726</v>
      </c>
      <c r="AR71" s="25">
        <f>U71-AC71</f>
        <v>-6164.6657859999978</v>
      </c>
      <c r="AS71" s="25">
        <f>V71-AD71</f>
        <v>-26509.364398000005</v>
      </c>
      <c r="AT71" s="25">
        <f>W71-AE71</f>
        <v>-32674.030184000003</v>
      </c>
      <c r="AU71" s="25">
        <f>X71-AF71</f>
        <v>49913.152596000014</v>
      </c>
      <c r="AV71" s="25">
        <f>Y71-AG71</f>
        <v>-13692.055732000001</v>
      </c>
      <c r="AW71" s="25">
        <f>Z71-AH71</f>
        <v>-1007.0717599999998</v>
      </c>
      <c r="AX71" s="25">
        <f>AA71-AI71</f>
        <v>-14699.127492000001</v>
      </c>
    </row>
    <row r="72" spans="1:50">
      <c r="A72" s="20">
        <v>70</v>
      </c>
      <c r="B72" s="27" t="s">
        <v>84</v>
      </c>
      <c r="C72" s="28">
        <v>1221168</v>
      </c>
      <c r="D72" s="29">
        <v>1218346</v>
      </c>
      <c r="E72" s="24">
        <v>6.3494000000000002</v>
      </c>
      <c r="F72" s="24">
        <v>42.6496</v>
      </c>
      <c r="G72" s="24">
        <f>E72+F72</f>
        <v>48.999000000000002</v>
      </c>
      <c r="H72" s="24">
        <v>42.030299999999997</v>
      </c>
      <c r="I72" s="24">
        <v>8.1013999999999999</v>
      </c>
      <c r="J72" s="24">
        <v>0.86909999999999998</v>
      </c>
      <c r="K72" s="24">
        <f>I72+J72</f>
        <v>8.9704999999999995</v>
      </c>
      <c r="L72" s="24">
        <v>0</v>
      </c>
      <c r="M72" s="24">
        <v>4.4596999999999998</v>
      </c>
      <c r="N72" s="24">
        <v>37.284500000000001</v>
      </c>
      <c r="O72" s="24">
        <f>M72+N72</f>
        <v>41.744199999999999</v>
      </c>
      <c r="P72" s="24">
        <v>44.762</v>
      </c>
      <c r="Q72" s="24">
        <v>11.744199999999999</v>
      </c>
      <c r="R72" s="24">
        <v>1.7493000000000001</v>
      </c>
      <c r="S72" s="32">
        <f>Q72+R72</f>
        <v>13.493499999999999</v>
      </c>
      <c r="T72" s="24">
        <v>0</v>
      </c>
      <c r="U72" s="25">
        <f>$C72*E72*1%</f>
        <v>77536.840991999998</v>
      </c>
      <c r="V72" s="25">
        <f>$C72*F72*1%</f>
        <v>520823.26732799999</v>
      </c>
      <c r="W72" s="25">
        <f>$C72*G72*1%</f>
        <v>598360.10832</v>
      </c>
      <c r="X72" s="25">
        <f>$C72*H72*1%</f>
        <v>513260.57390399999</v>
      </c>
      <c r="Y72" s="25">
        <f>$C72*I72*1%</f>
        <v>98931.704352000001</v>
      </c>
      <c r="Z72" s="25">
        <f>$C72*J72*1%</f>
        <v>10613.171088000001</v>
      </c>
      <c r="AA72" s="25">
        <f>$C72*K72*1%</f>
        <v>109544.87544</v>
      </c>
      <c r="AB72" s="25">
        <f>$C72*L72*1%</f>
        <v>0</v>
      </c>
      <c r="AC72" s="25">
        <f>$D72*M72*1%</f>
        <v>54334.576562000002</v>
      </c>
      <c r="AD72" s="25">
        <f>$D72*N72*1%</f>
        <v>454254.21437</v>
      </c>
      <c r="AE72" s="25">
        <f>$D72*O72*1%</f>
        <v>508588.79093199997</v>
      </c>
      <c r="AF72" s="25">
        <f>$D72*P72*1%</f>
        <v>545356.03652000008</v>
      </c>
      <c r="AG72" s="25">
        <f>$D72*Q72*1%</f>
        <v>143084.99093200002</v>
      </c>
      <c r="AH72" s="25">
        <f>$D72*R72*1%</f>
        <v>21312.526578000001</v>
      </c>
      <c r="AI72" s="25">
        <f>$D72*S72*1%</f>
        <v>164397.51750999998</v>
      </c>
      <c r="AJ72" s="25">
        <f>$D72*T72*1%</f>
        <v>0</v>
      </c>
      <c r="AK72" s="26">
        <f>U72/AC72-1</f>
        <v>0.4270257706623406</v>
      </c>
      <c r="AL72" s="26">
        <f>V72/AD72-1</f>
        <v>0.14654581256956267</v>
      </c>
      <c r="AM72" s="33">
        <f>W72/AE72-1</f>
        <v>0.17651060933429563</v>
      </c>
      <c r="AN72" s="26">
        <f>X72/AF72-1</f>
        <v>-5.8852310173013067E-2</v>
      </c>
      <c r="AO72" s="26">
        <f>Y72/AG72-1</f>
        <v>-0.30858083920893919</v>
      </c>
      <c r="AP72" s="26">
        <f>Z72/AH72-1</f>
        <v>-0.50202191893308801</v>
      </c>
      <c r="AQ72" s="26">
        <f>AA72/AI72-1</f>
        <v>-0.33365857891779538</v>
      </c>
      <c r="AR72" s="25">
        <f>U72-AC72</f>
        <v>23202.264429999996</v>
      </c>
      <c r="AS72" s="25">
        <f>V72-AD72</f>
        <v>66569.052957999986</v>
      </c>
      <c r="AT72" s="30">
        <f>W72-AE72</f>
        <v>89771.317388000025</v>
      </c>
      <c r="AU72" s="25">
        <f>X72-AF72</f>
        <v>-32095.462616000092</v>
      </c>
      <c r="AV72" s="25">
        <f>Y72-AG72</f>
        <v>-44153.286580000015</v>
      </c>
      <c r="AW72" s="25">
        <f>Z72-AH72</f>
        <v>-10699.35549</v>
      </c>
      <c r="AX72" s="34">
        <f>AA72-AI72</f>
        <v>-54852.642069999973</v>
      </c>
    </row>
    <row r="73" spans="1:50">
      <c r="A73" s="20">
        <v>71</v>
      </c>
      <c r="B73" s="27" t="s">
        <v>85</v>
      </c>
      <c r="C73" s="28">
        <v>2805427</v>
      </c>
      <c r="D73" s="29">
        <v>2826097</v>
      </c>
      <c r="E73" s="24">
        <v>4.7549999999999999</v>
      </c>
      <c r="F73" s="24">
        <v>42.334099999999999</v>
      </c>
      <c r="G73" s="24">
        <f>E73+F73</f>
        <v>47.089100000000002</v>
      </c>
      <c r="H73" s="24">
        <v>44.114100000000001</v>
      </c>
      <c r="I73" s="24">
        <v>8.2059999999999995</v>
      </c>
      <c r="J73" s="24">
        <v>0.59050000000000002</v>
      </c>
      <c r="K73" s="24">
        <f>I73+J73</f>
        <v>8.7965</v>
      </c>
      <c r="L73" s="24">
        <v>0</v>
      </c>
      <c r="M73" s="24">
        <v>5.8116000000000003</v>
      </c>
      <c r="N73" s="24">
        <v>41.286999999999999</v>
      </c>
      <c r="O73" s="24">
        <f>M73+N73</f>
        <v>47.098599999999998</v>
      </c>
      <c r="P73" s="24">
        <v>43.822299999999998</v>
      </c>
      <c r="Q73" s="24">
        <v>8.4293999999999993</v>
      </c>
      <c r="R73" s="24">
        <v>0.59730000000000005</v>
      </c>
      <c r="S73" s="24">
        <f>Q73+R73</f>
        <v>9.0266999999999999</v>
      </c>
      <c r="T73" s="24">
        <v>5.21E-2</v>
      </c>
      <c r="U73" s="25">
        <f>$C73*E73*1%</f>
        <v>133398.05385</v>
      </c>
      <c r="V73" s="25">
        <f>$C73*F73*1%</f>
        <v>1187652.2716069999</v>
      </c>
      <c r="W73" s="25">
        <f>$C73*G73*1%</f>
        <v>1321050.3254569999</v>
      </c>
      <c r="X73" s="25">
        <f>$C73*H73*1%</f>
        <v>1237588.8722069999</v>
      </c>
      <c r="Y73" s="25">
        <f>$C73*I73*1%</f>
        <v>230213.33961999998</v>
      </c>
      <c r="Z73" s="25">
        <f>$C73*J73*1%</f>
        <v>16566.046435</v>
      </c>
      <c r="AA73" s="25">
        <f>$C73*K73*1%</f>
        <v>246779.38605500001</v>
      </c>
      <c r="AB73" s="25">
        <f>$C73*L73*1%</f>
        <v>0</v>
      </c>
      <c r="AC73" s="25">
        <f>$D73*M73*1%</f>
        <v>164241.45325200001</v>
      </c>
      <c r="AD73" s="25">
        <f>$D73*N73*1%</f>
        <v>1166810.66839</v>
      </c>
      <c r="AE73" s="25">
        <f>$D73*O73*1%</f>
        <v>1331052.121642</v>
      </c>
      <c r="AF73" s="25">
        <f>$D73*P73*1%</f>
        <v>1238460.705631</v>
      </c>
      <c r="AG73" s="25">
        <f>$D73*Q73*1%</f>
        <v>238223.02051799998</v>
      </c>
      <c r="AH73" s="25">
        <f>$D73*R73*1%</f>
        <v>16880.277381000004</v>
      </c>
      <c r="AI73" s="25">
        <f>$D73*S73*1%</f>
        <v>255103.29789900003</v>
      </c>
      <c r="AJ73" s="25">
        <f>$D73*T73*1%</f>
        <v>1472.3965370000001</v>
      </c>
      <c r="AK73" s="26">
        <f>U73/AC73-1</f>
        <v>-0.18779302539826026</v>
      </c>
      <c r="AL73" s="26">
        <f>V73/AD73-1</f>
        <v>1.7862026618044036E-2</v>
      </c>
      <c r="AM73" s="26">
        <f>W73/AE73-1</f>
        <v>-7.5142032549873061E-3</v>
      </c>
      <c r="AN73" s="26">
        <f>X73/AF73-1</f>
        <v>-7.0396534991867821E-4</v>
      </c>
      <c r="AO73" s="26">
        <f>Y73/AG73-1</f>
        <v>-3.3622614978953247E-2</v>
      </c>
      <c r="AP73" s="26">
        <f>Z73/AH73-1</f>
        <v>-1.8615271473778838E-2</v>
      </c>
      <c r="AQ73" s="26">
        <f>AA73/AI73-1</f>
        <v>-3.2629573637639187E-2</v>
      </c>
      <c r="AR73" s="25">
        <f>U73-AC73</f>
        <v>-30843.39940200001</v>
      </c>
      <c r="AS73" s="25">
        <f>V73-AD73</f>
        <v>20841.603216999909</v>
      </c>
      <c r="AT73" s="25">
        <f>W73-AE73</f>
        <v>-10001.796185000101</v>
      </c>
      <c r="AU73" s="25">
        <f>X73-AF73</f>
        <v>-871.8334240000695</v>
      </c>
      <c r="AV73" s="25">
        <f>Y73-AG73</f>
        <v>-8009.6808979999914</v>
      </c>
      <c r="AW73" s="25">
        <f>Z73-AH73</f>
        <v>-314.23094600000331</v>
      </c>
      <c r="AX73" s="25">
        <f>AA73-AI73</f>
        <v>-8323.9118440000166</v>
      </c>
    </row>
    <row r="74" spans="1:50">
      <c r="A74" s="20">
        <v>72</v>
      </c>
      <c r="B74" s="21" t="s">
        <v>86</v>
      </c>
      <c r="C74" s="22">
        <v>13750935</v>
      </c>
      <c r="D74" s="23">
        <v>13844899</v>
      </c>
      <c r="E74" s="24">
        <v>7.0209000000000001</v>
      </c>
      <c r="F74" s="24">
        <v>40.506900000000002</v>
      </c>
      <c r="G74" s="24">
        <f>E74+F74</f>
        <v>47.527799999999999</v>
      </c>
      <c r="H74" s="24">
        <v>42.805500000000002</v>
      </c>
      <c r="I74" s="24">
        <v>8.3790999999999993</v>
      </c>
      <c r="J74" s="24">
        <v>1.2286999999999999</v>
      </c>
      <c r="K74" s="24">
        <f>I74+J74</f>
        <v>9.6077999999999992</v>
      </c>
      <c r="L74" s="24">
        <v>5.8500000000000003E-2</v>
      </c>
      <c r="M74" s="24">
        <v>6.3563999999999998</v>
      </c>
      <c r="N74" s="24">
        <v>40.807200000000002</v>
      </c>
      <c r="O74" s="24">
        <f>M74+N74</f>
        <v>47.163600000000002</v>
      </c>
      <c r="P74" s="24">
        <v>41.491199999999999</v>
      </c>
      <c r="Q74" s="24">
        <v>10.135899999999999</v>
      </c>
      <c r="R74" s="24">
        <v>1.171</v>
      </c>
      <c r="S74" s="24">
        <f>Q74+R74</f>
        <v>11.306899999999999</v>
      </c>
      <c r="T74" s="24">
        <v>3.7999999999999999E-2</v>
      </c>
      <c r="U74" s="25">
        <f>$C74*E74*1%</f>
        <v>965439.39541500004</v>
      </c>
      <c r="V74" s="25">
        <f>$C74*F74*1%</f>
        <v>5570077.489515001</v>
      </c>
      <c r="W74" s="25">
        <f>$C74*G74*1%</f>
        <v>6535516.8849300006</v>
      </c>
      <c r="X74" s="25">
        <f>$C74*H74*1%</f>
        <v>5886156.4814250004</v>
      </c>
      <c r="Y74" s="25">
        <f>$C74*I74*1%</f>
        <v>1152204.5945850001</v>
      </c>
      <c r="Z74" s="25">
        <f>$C74*J74*1%</f>
        <v>168957.73834499999</v>
      </c>
      <c r="AA74" s="25">
        <f>$C74*K74*1%</f>
        <v>1321162.3329299998</v>
      </c>
      <c r="AB74" s="25">
        <f>$C74*L74*1%</f>
        <v>8044.2969750000002</v>
      </c>
      <c r="AC74" s="25">
        <f>$D74*M74*1%</f>
        <v>880037.16003600007</v>
      </c>
      <c r="AD74" s="25">
        <f>$D74*N74*1%</f>
        <v>5649715.6247280007</v>
      </c>
      <c r="AE74" s="25">
        <f>$D74*O74*1%</f>
        <v>6529752.7847640002</v>
      </c>
      <c r="AF74" s="25">
        <f>$D74*P74*1%</f>
        <v>5744414.7338880002</v>
      </c>
      <c r="AG74" s="25">
        <f>$D74*Q74*1%</f>
        <v>1403305.1177410001</v>
      </c>
      <c r="AH74" s="25">
        <f>$D74*R74*1%</f>
        <v>162123.76729000002</v>
      </c>
      <c r="AI74" s="25">
        <f>$D74*S74*1%</f>
        <v>1565428.8850309998</v>
      </c>
      <c r="AJ74" s="25">
        <f>$D74*T74*1%</f>
        <v>5261.0616200000004</v>
      </c>
      <c r="AK74" s="26">
        <f>U74/AC74-1</f>
        <v>9.7043896845794952E-2</v>
      </c>
      <c r="AL74" s="26">
        <f>V74/AD74-1</f>
        <v>-1.4095954646714426E-2</v>
      </c>
      <c r="AM74" s="26">
        <f>W74/AE74-1</f>
        <v>8.8274401129706526E-4</v>
      </c>
      <c r="AN74" s="26">
        <f>X74/AF74-1</f>
        <v>2.4674706493739595E-2</v>
      </c>
      <c r="AO74" s="26">
        <f>Y74/AG74-1</f>
        <v>-0.17893508687562865</v>
      </c>
      <c r="AP74" s="26">
        <f>Z74/AH74-1</f>
        <v>4.2152801956394592E-2</v>
      </c>
      <c r="AQ74" s="26">
        <f>AA74/AI74-1</f>
        <v>-0.1560381020413858</v>
      </c>
      <c r="AR74" s="25">
        <f>U74-AC74</f>
        <v>85402.235378999962</v>
      </c>
      <c r="AS74" s="25">
        <f>V74-AD74</f>
        <v>-79638.135212999769</v>
      </c>
      <c r="AT74" s="25">
        <f>W74-AE74</f>
        <v>5764.1001660004258</v>
      </c>
      <c r="AU74" s="25">
        <f>X74-AF74</f>
        <v>141741.7475370001</v>
      </c>
      <c r="AV74" s="25">
        <f>Y74-AG74</f>
        <v>-251100.52315600007</v>
      </c>
      <c r="AW74" s="25">
        <f>Z74-AH74</f>
        <v>6833.9710549999727</v>
      </c>
      <c r="AX74" s="25">
        <f>AA74-AI74</f>
        <v>-244266.55210099998</v>
      </c>
    </row>
    <row r="75" spans="1:50">
      <c r="A75" s="20">
        <v>73</v>
      </c>
      <c r="B75" s="27" t="s">
        <v>87</v>
      </c>
      <c r="C75" s="28">
        <v>163443</v>
      </c>
      <c r="D75" s="29">
        <v>162187</v>
      </c>
      <c r="E75" s="24">
        <v>4.3669000000000002</v>
      </c>
      <c r="F75" s="24">
        <v>47.399799999999999</v>
      </c>
      <c r="G75" s="24">
        <f>E75+F75</f>
        <v>51.7667</v>
      </c>
      <c r="H75" s="24">
        <v>40.209600000000002</v>
      </c>
      <c r="I75" s="24">
        <v>7.6509999999999998</v>
      </c>
      <c r="J75" s="24">
        <v>0.37240000000000001</v>
      </c>
      <c r="K75" s="24">
        <f>I75+J75</f>
        <v>8.0234000000000005</v>
      </c>
      <c r="L75" s="24">
        <v>0</v>
      </c>
      <c r="M75" s="24">
        <v>7.0251000000000001</v>
      </c>
      <c r="N75" s="24">
        <v>38.619</v>
      </c>
      <c r="O75" s="24">
        <f>M75+N75</f>
        <v>45.644100000000002</v>
      </c>
      <c r="P75" s="24">
        <v>44.379199999999997</v>
      </c>
      <c r="Q75" s="24">
        <v>9.7138000000000009</v>
      </c>
      <c r="R75" s="24">
        <v>0.26269999999999999</v>
      </c>
      <c r="S75" s="24">
        <f>Q75+R75</f>
        <v>9.9765000000000015</v>
      </c>
      <c r="T75" s="24">
        <v>0</v>
      </c>
      <c r="U75" s="25">
        <f>$C75*E75*1%</f>
        <v>7137.3923670000004</v>
      </c>
      <c r="V75" s="25">
        <f>$C75*F75*1%</f>
        <v>77471.655114000008</v>
      </c>
      <c r="W75" s="25">
        <f>$C75*G75*1%</f>
        <v>84609.047481000001</v>
      </c>
      <c r="X75" s="25">
        <f>$C75*H75*1%</f>
        <v>65719.776528000002</v>
      </c>
      <c r="Y75" s="25">
        <f>$C75*I75*1%</f>
        <v>12505.023929999999</v>
      </c>
      <c r="Z75" s="25">
        <f>$C75*J75*1%</f>
        <v>608.66173200000003</v>
      </c>
      <c r="AA75" s="25">
        <f>$C75*K75*1%</f>
        <v>13113.685662</v>
      </c>
      <c r="AB75" s="25">
        <f>$C75*L75*1%</f>
        <v>0</v>
      </c>
      <c r="AC75" s="25">
        <f>$D75*M75*1%</f>
        <v>11393.798937000001</v>
      </c>
      <c r="AD75" s="25">
        <f>$D75*N75*1%</f>
        <v>62634.997529999993</v>
      </c>
      <c r="AE75" s="25">
        <f>$D75*O75*1%</f>
        <v>74028.796467000007</v>
      </c>
      <c r="AF75" s="25">
        <f>$D75*P75*1%</f>
        <v>71977.293103999997</v>
      </c>
      <c r="AG75" s="25">
        <f>$D75*Q75*1%</f>
        <v>15754.520806000002</v>
      </c>
      <c r="AH75" s="25">
        <f>$D75*R75*1%</f>
        <v>426.06524899999999</v>
      </c>
      <c r="AI75" s="25">
        <f>$D75*S75*1%</f>
        <v>16180.586055000003</v>
      </c>
      <c r="AJ75" s="25">
        <f>$D75*T75*1%</f>
        <v>0</v>
      </c>
      <c r="AK75" s="26">
        <f>U75/AC75-1</f>
        <v>-0.37357220304966321</v>
      </c>
      <c r="AL75" s="26">
        <f>V75/AD75-1</f>
        <v>0.23687488096241682</v>
      </c>
      <c r="AM75" s="26">
        <f>W75/AE75-1</f>
        <v>0.1429207486672619</v>
      </c>
      <c r="AN75" s="26">
        <f>X75/AF75-1</f>
        <v>-8.6937370191992436E-2</v>
      </c>
      <c r="AO75" s="26">
        <f>Y75/AG75-1</f>
        <v>-0.20625805862419211</v>
      </c>
      <c r="AP75" s="26">
        <f>Z75/AH75-1</f>
        <v>0.42856459997280849</v>
      </c>
      <c r="AQ75" s="26">
        <f>AA75/AI75-1</f>
        <v>-0.18954198460891303</v>
      </c>
      <c r="AR75" s="25">
        <f>U75-AC75</f>
        <v>-4256.406570000001</v>
      </c>
      <c r="AS75" s="25">
        <f>V75-AD75</f>
        <v>14836.657584000015</v>
      </c>
      <c r="AT75" s="25">
        <f>W75-AE75</f>
        <v>10580.251013999994</v>
      </c>
      <c r="AU75" s="25">
        <f>X75-AF75</f>
        <v>-6257.5165759999945</v>
      </c>
      <c r="AV75" s="25">
        <f>Y75-AG75</f>
        <v>-3249.4968760000029</v>
      </c>
      <c r="AW75" s="25">
        <f>Z75-AH75</f>
        <v>182.59648300000003</v>
      </c>
      <c r="AX75" s="25">
        <f>AA75-AI75</f>
        <v>-3066.9003930000035</v>
      </c>
    </row>
    <row r="76" spans="1:50">
      <c r="A76" s="20">
        <v>74</v>
      </c>
      <c r="B76" s="27" t="s">
        <v>88</v>
      </c>
      <c r="C76" s="28">
        <v>223322</v>
      </c>
      <c r="D76" s="29">
        <v>221026</v>
      </c>
      <c r="E76" s="24">
        <v>14.535500000000001</v>
      </c>
      <c r="F76" s="24">
        <v>52.755899999999997</v>
      </c>
      <c r="G76" s="32">
        <f>E76+F76</f>
        <v>67.291399999999996</v>
      </c>
      <c r="H76" s="31">
        <v>29.704599999999999</v>
      </c>
      <c r="I76" s="24">
        <v>2.7134</v>
      </c>
      <c r="J76" s="24">
        <v>0.2903</v>
      </c>
      <c r="K76" s="31">
        <f>I76+J76</f>
        <v>3.0037000000000003</v>
      </c>
      <c r="L76" s="24">
        <v>0</v>
      </c>
      <c r="M76" s="24">
        <v>6.8185000000000002</v>
      </c>
      <c r="N76" s="24">
        <v>57.752000000000002</v>
      </c>
      <c r="O76" s="32">
        <f>M76+N76</f>
        <v>64.57050000000001</v>
      </c>
      <c r="P76" s="24">
        <v>23.873899999999999</v>
      </c>
      <c r="Q76" s="24">
        <v>10.3409</v>
      </c>
      <c r="R76" s="24">
        <v>1.2143999999999999</v>
      </c>
      <c r="S76" s="24">
        <f>Q76+R76</f>
        <v>11.555299999999999</v>
      </c>
      <c r="T76" s="24">
        <v>0</v>
      </c>
      <c r="U76" s="25">
        <f>$C76*E76*1%</f>
        <v>32460.969310000004</v>
      </c>
      <c r="V76" s="25">
        <f>$C76*F76*1%</f>
        <v>117815.530998</v>
      </c>
      <c r="W76" s="25">
        <f>$C76*G76*1%</f>
        <v>150276.50030799999</v>
      </c>
      <c r="X76" s="25">
        <f>$C76*H76*1%</f>
        <v>66336.906812000001</v>
      </c>
      <c r="Y76" s="25">
        <f>$C76*I76*1%</f>
        <v>6059.6191480000007</v>
      </c>
      <c r="Z76" s="25">
        <f>$C76*J76*1%</f>
        <v>648.303766</v>
      </c>
      <c r="AA76" s="25">
        <f>$C76*K76*1%</f>
        <v>6707.9229140000016</v>
      </c>
      <c r="AB76" s="25">
        <f>$C76*L76*1%</f>
        <v>0</v>
      </c>
      <c r="AC76" s="25">
        <f>$D76*M76*1%</f>
        <v>15070.657810000001</v>
      </c>
      <c r="AD76" s="25">
        <f>$D76*N76*1%</f>
        <v>127646.93552000001</v>
      </c>
      <c r="AE76" s="25">
        <f>$D76*O76*1%</f>
        <v>142717.59333000003</v>
      </c>
      <c r="AF76" s="25">
        <f>$D76*P76*1%</f>
        <v>52767.526213999998</v>
      </c>
      <c r="AG76" s="25">
        <f>$D76*Q76*1%</f>
        <v>22856.077634000001</v>
      </c>
      <c r="AH76" s="25">
        <f>$D76*R76*1%</f>
        <v>2684.1397440000001</v>
      </c>
      <c r="AI76" s="25">
        <f>$D76*S76*1%</f>
        <v>25540.217377999998</v>
      </c>
      <c r="AJ76" s="25">
        <f>$D76*T76*1%</f>
        <v>0</v>
      </c>
      <c r="AK76" s="26">
        <f>U76/AC76-1</f>
        <v>1.1539185428562262</v>
      </c>
      <c r="AL76" s="26">
        <f>V76/AD76-1</f>
        <v>-7.7020294157078339E-2</v>
      </c>
      <c r="AM76" s="26">
        <f>W76/AE76-1</f>
        <v>5.2964086638721541E-2</v>
      </c>
      <c r="AN76" s="26">
        <f>X76/AF76-1</f>
        <v>0.25715400306940772</v>
      </c>
      <c r="AO76" s="26">
        <f>Y76/AG76-1</f>
        <v>-0.73487930671945667</v>
      </c>
      <c r="AP76" s="26">
        <f>Z76/AH76-1</f>
        <v>-0.75846869841662012</v>
      </c>
      <c r="AQ76" s="35">
        <f>AA76/AI76-1</f>
        <v>-0.73735842515662697</v>
      </c>
      <c r="AR76" s="25">
        <f>U76-AC76</f>
        <v>17390.311500000003</v>
      </c>
      <c r="AS76" s="25">
        <f>V76-AD76</f>
        <v>-9831.4045220000116</v>
      </c>
      <c r="AT76" s="25">
        <f>W76-AE76</f>
        <v>7558.9069779999554</v>
      </c>
      <c r="AU76" s="25">
        <f>X76-AF76</f>
        <v>13569.380598000003</v>
      </c>
      <c r="AV76" s="25">
        <f>Y76-AG76</f>
        <v>-16796.458486</v>
      </c>
      <c r="AW76" s="25">
        <f>Z76-AH76</f>
        <v>-2035.8359780000001</v>
      </c>
      <c r="AX76" s="25">
        <f>AA76-AI76</f>
        <v>-18832.294463999995</v>
      </c>
    </row>
    <row r="77" spans="1:50">
      <c r="A77" s="20">
        <v>75</v>
      </c>
      <c r="B77" s="27" t="s">
        <v>89</v>
      </c>
      <c r="C77" s="28">
        <v>422058</v>
      </c>
      <c r="D77" s="29">
        <v>423489</v>
      </c>
      <c r="E77" s="24">
        <v>9.6188000000000002</v>
      </c>
      <c r="F77" s="24">
        <v>42.731099999999998</v>
      </c>
      <c r="G77" s="24">
        <f>E77+F77</f>
        <v>52.349899999999998</v>
      </c>
      <c r="H77" s="24">
        <v>37.637900000000002</v>
      </c>
      <c r="I77" s="24">
        <v>8.8103999999999996</v>
      </c>
      <c r="J77" s="24">
        <v>1.2015</v>
      </c>
      <c r="K77" s="24">
        <f>I77+J77</f>
        <v>10.011899999999999</v>
      </c>
      <c r="L77" s="24">
        <v>0</v>
      </c>
      <c r="M77" s="24">
        <v>4.2690000000000001</v>
      </c>
      <c r="N77" s="24">
        <v>40.581499999999998</v>
      </c>
      <c r="O77" s="24">
        <f>M77+N77</f>
        <v>44.850499999999997</v>
      </c>
      <c r="P77" s="24">
        <v>40.773099999999999</v>
      </c>
      <c r="Q77" s="24">
        <v>12.8736</v>
      </c>
      <c r="R77" s="24">
        <v>1.5025999999999999</v>
      </c>
      <c r="S77" s="32">
        <f>Q77+R77</f>
        <v>14.376199999999999</v>
      </c>
      <c r="T77" s="24">
        <v>0</v>
      </c>
      <c r="U77" s="25">
        <f>$C77*E77*1%</f>
        <v>40596.914903999997</v>
      </c>
      <c r="V77" s="25">
        <f>$C77*F77*1%</f>
        <v>180350.02603799998</v>
      </c>
      <c r="W77" s="25">
        <f>$C77*G77*1%</f>
        <v>220946.94094200002</v>
      </c>
      <c r="X77" s="25">
        <f>$C77*H77*1%</f>
        <v>158853.76798199999</v>
      </c>
      <c r="Y77" s="25">
        <f>$C77*I77*1%</f>
        <v>37184.998032000003</v>
      </c>
      <c r="Z77" s="25">
        <f>$C77*J77*1%</f>
        <v>5071.0268699999997</v>
      </c>
      <c r="AA77" s="25">
        <f>$C77*K77*1%</f>
        <v>42256.024901999997</v>
      </c>
      <c r="AB77" s="25">
        <f>$C77*L77*1%</f>
        <v>0</v>
      </c>
      <c r="AC77" s="25">
        <f>$D77*M77*1%</f>
        <v>18078.74541</v>
      </c>
      <c r="AD77" s="25">
        <f>$D77*N77*1%</f>
        <v>171858.18853500002</v>
      </c>
      <c r="AE77" s="25">
        <f>$D77*O77*1%</f>
        <v>189936.933945</v>
      </c>
      <c r="AF77" s="25">
        <f>$D77*P77*1%</f>
        <v>172669.593459</v>
      </c>
      <c r="AG77" s="25">
        <f>$D77*Q77*1%</f>
        <v>54518.279903999995</v>
      </c>
      <c r="AH77" s="25">
        <f>$D77*R77*1%</f>
        <v>6363.345714</v>
      </c>
      <c r="AI77" s="25">
        <f>$D77*S77*1%</f>
        <v>60881.625617999991</v>
      </c>
      <c r="AJ77" s="25">
        <f>$D77*T77*1%</f>
        <v>0</v>
      </c>
      <c r="AK77" s="26">
        <f>U77/AC77-1</f>
        <v>1.2455604071698687</v>
      </c>
      <c r="AL77" s="26">
        <f>V77/AD77-1</f>
        <v>4.9411887646369168E-2</v>
      </c>
      <c r="AM77" s="26">
        <f>W77/AE77-1</f>
        <v>0.16326475505801086</v>
      </c>
      <c r="AN77" s="26">
        <f>X77/AF77-1</f>
        <v>-8.0013077000036681E-2</v>
      </c>
      <c r="AO77" s="26">
        <f>Y77/AG77-1</f>
        <v>-0.31793523021125714</v>
      </c>
      <c r="AP77" s="26">
        <f>Z77/AH77-1</f>
        <v>-0.20308795122615597</v>
      </c>
      <c r="AQ77" s="26">
        <f>AA77/AI77-1</f>
        <v>-0.30593139599894703</v>
      </c>
      <c r="AR77" s="25">
        <f>U77-AC77</f>
        <v>22518.169493999998</v>
      </c>
      <c r="AS77" s="25">
        <f>V77-AD77</f>
        <v>8491.8375029999588</v>
      </c>
      <c r="AT77" s="25">
        <f>W77-AE77</f>
        <v>31010.006997000019</v>
      </c>
      <c r="AU77" s="25">
        <f>X77-AF77</f>
        <v>-13815.825477000006</v>
      </c>
      <c r="AV77" s="25">
        <f>Y77-AG77</f>
        <v>-17333.281871999992</v>
      </c>
      <c r="AW77" s="25">
        <f>Z77-AH77</f>
        <v>-1292.3188440000004</v>
      </c>
      <c r="AX77" s="25">
        <f>AA77-AI77</f>
        <v>-18625.600715999994</v>
      </c>
    </row>
    <row r="78" spans="1:50">
      <c r="A78" s="20">
        <v>76</v>
      </c>
      <c r="B78" s="27" t="s">
        <v>90</v>
      </c>
      <c r="C78" s="28">
        <v>1886937</v>
      </c>
      <c r="D78" s="29">
        <v>1902531</v>
      </c>
      <c r="E78" s="24">
        <v>4.0801999999999996</v>
      </c>
      <c r="F78" s="24">
        <v>36.564999999999998</v>
      </c>
      <c r="G78" s="24">
        <f>E78+F78</f>
        <v>40.645199999999996</v>
      </c>
      <c r="H78" s="24">
        <v>47.427900000000001</v>
      </c>
      <c r="I78" s="24">
        <v>10.929399999999999</v>
      </c>
      <c r="J78" s="24">
        <v>0.99729999999999996</v>
      </c>
      <c r="K78" s="24">
        <f>I78+J78</f>
        <v>11.926699999999999</v>
      </c>
      <c r="L78" s="24">
        <v>0</v>
      </c>
      <c r="M78" s="24">
        <v>4.1264000000000003</v>
      </c>
      <c r="N78" s="24">
        <v>35.951700000000002</v>
      </c>
      <c r="O78" s="24">
        <f>M78+N78</f>
        <v>40.078100000000006</v>
      </c>
      <c r="P78" s="24">
        <v>46.458300000000001</v>
      </c>
      <c r="Q78" s="24">
        <v>12.220700000000001</v>
      </c>
      <c r="R78" s="24">
        <v>1.2426999999999999</v>
      </c>
      <c r="S78" s="32">
        <f>Q78+R78</f>
        <v>13.4634</v>
      </c>
      <c r="T78" s="24">
        <v>0</v>
      </c>
      <c r="U78" s="25">
        <f>$C78*E78*1%</f>
        <v>76990.803474</v>
      </c>
      <c r="V78" s="25">
        <f>$C78*F78*1%</f>
        <v>689958.51405</v>
      </c>
      <c r="W78" s="25">
        <f>$C78*G78*1%</f>
        <v>766949.31752399995</v>
      </c>
      <c r="X78" s="25">
        <f>$C78*H78*1%</f>
        <v>894934.59342299995</v>
      </c>
      <c r="Y78" s="25">
        <f>$C78*I78*1%</f>
        <v>206230.89247799999</v>
      </c>
      <c r="Z78" s="25">
        <f>$C78*J78*1%</f>
        <v>18818.422701</v>
      </c>
      <c r="AA78" s="25">
        <f>$C78*K78*1%</f>
        <v>225049.31517899997</v>
      </c>
      <c r="AB78" s="25">
        <f>$C78*L78*1%</f>
        <v>0</v>
      </c>
      <c r="AC78" s="25">
        <f>$D78*M78*1%</f>
        <v>78506.039184000008</v>
      </c>
      <c r="AD78" s="25">
        <f>$D78*N78*1%</f>
        <v>683992.23752700002</v>
      </c>
      <c r="AE78" s="25">
        <f>$D78*O78*1%</f>
        <v>762498.27671100001</v>
      </c>
      <c r="AF78" s="25">
        <f>$D78*P78*1%</f>
        <v>883883.55957300006</v>
      </c>
      <c r="AG78" s="25">
        <f>$D78*Q78*1%</f>
        <v>232502.60591700004</v>
      </c>
      <c r="AH78" s="25">
        <f>$D78*R78*1%</f>
        <v>23642.752736999999</v>
      </c>
      <c r="AI78" s="25">
        <f>$D78*S78*1%</f>
        <v>256145.35865400001</v>
      </c>
      <c r="AJ78" s="25">
        <f>$D78*T78*1%</f>
        <v>0</v>
      </c>
      <c r="AK78" s="26">
        <f>U78/AC78-1</f>
        <v>-1.9300880871707782E-2</v>
      </c>
      <c r="AL78" s="26">
        <f>V78/AD78-1</f>
        <v>8.7227254867265902E-3</v>
      </c>
      <c r="AM78" s="26">
        <f>W78/AE78-1</f>
        <v>5.8374437673476276E-3</v>
      </c>
      <c r="AN78" s="26">
        <f>X78/AF78-1</f>
        <v>1.250281638379902E-2</v>
      </c>
      <c r="AO78" s="26">
        <f>Y78/AG78-1</f>
        <v>-0.11299535046234555</v>
      </c>
      <c r="AP78" s="26">
        <f>Z78/AH78-1</f>
        <v>-0.20405111408411036</v>
      </c>
      <c r="AQ78" s="26">
        <f>AA78/AI78-1</f>
        <v>-0.12139998803181296</v>
      </c>
      <c r="AR78" s="25">
        <f>U78-AC78</f>
        <v>-1515.2357100000081</v>
      </c>
      <c r="AS78" s="25">
        <f>V78-AD78</f>
        <v>5966.2765229999786</v>
      </c>
      <c r="AT78" s="25">
        <f>W78-AE78</f>
        <v>4451.0408129999414</v>
      </c>
      <c r="AU78" s="25">
        <f>X78-AF78</f>
        <v>11051.033849999891</v>
      </c>
      <c r="AV78" s="25">
        <f>Y78-AG78</f>
        <v>-26271.713439000043</v>
      </c>
      <c r="AW78" s="25">
        <f>Z78-AH78</f>
        <v>-4824.3300359999994</v>
      </c>
      <c r="AX78" s="25">
        <f>AA78-AI78</f>
        <v>-31096.043475000042</v>
      </c>
    </row>
    <row r="79" spans="1:50">
      <c r="A79" s="20">
        <v>77</v>
      </c>
      <c r="B79" s="27" t="s">
        <v>91</v>
      </c>
      <c r="C79" s="28">
        <v>2316010</v>
      </c>
      <c r="D79" s="29">
        <v>2325632</v>
      </c>
      <c r="E79" s="24">
        <v>9.1607000000000003</v>
      </c>
      <c r="F79" s="24">
        <v>40.593800000000002</v>
      </c>
      <c r="G79" s="24">
        <f>E79+F79</f>
        <v>49.7545</v>
      </c>
      <c r="H79" s="24">
        <v>41.398299999999999</v>
      </c>
      <c r="I79" s="24">
        <v>7.8681999999999999</v>
      </c>
      <c r="J79" s="24">
        <v>0.95040000000000002</v>
      </c>
      <c r="K79" s="24">
        <f>I79+J79</f>
        <v>8.8186</v>
      </c>
      <c r="L79" s="24">
        <v>2.8400000000000002E-2</v>
      </c>
      <c r="M79" s="24">
        <v>6.5791000000000004</v>
      </c>
      <c r="N79" s="24">
        <v>39.622799999999998</v>
      </c>
      <c r="O79" s="24">
        <f>M79+N79</f>
        <v>46.201899999999995</v>
      </c>
      <c r="P79" s="24">
        <v>41.09</v>
      </c>
      <c r="Q79" s="24">
        <v>10.5062</v>
      </c>
      <c r="R79" s="24">
        <v>2.1638000000000002</v>
      </c>
      <c r="S79" s="32">
        <f>Q79+R79</f>
        <v>12.67</v>
      </c>
      <c r="T79" s="24">
        <v>3.78E-2</v>
      </c>
      <c r="U79" s="25">
        <f>$C79*E79*1%</f>
        <v>212162.72807000001</v>
      </c>
      <c r="V79" s="25">
        <f>$C79*F79*1%</f>
        <v>940156.46738000005</v>
      </c>
      <c r="W79" s="25">
        <f>$C79*G79*1%</f>
        <v>1152319.19545</v>
      </c>
      <c r="X79" s="25">
        <f>$C79*H79*1%</f>
        <v>958788.76782999991</v>
      </c>
      <c r="Y79" s="25">
        <f>$C79*I79*1%</f>
        <v>182228.29882</v>
      </c>
      <c r="Z79" s="25">
        <f>$C79*J79*1%</f>
        <v>22011.359040000003</v>
      </c>
      <c r="AA79" s="25">
        <f>$C79*K79*1%</f>
        <v>204239.65785999998</v>
      </c>
      <c r="AB79" s="25">
        <f>$C79*L79*1%</f>
        <v>657.74684000000013</v>
      </c>
      <c r="AC79" s="25">
        <f>$D79*M79*1%</f>
        <v>153005.654912</v>
      </c>
      <c r="AD79" s="25">
        <f>$D79*N79*1%</f>
        <v>921480.51609599998</v>
      </c>
      <c r="AE79" s="25">
        <f>$D79*O79*1%</f>
        <v>1074486.1710079999</v>
      </c>
      <c r="AF79" s="25">
        <f>$D79*P79*1%</f>
        <v>955602.18880000012</v>
      </c>
      <c r="AG79" s="25">
        <f>$D79*Q79*1%</f>
        <v>244335.549184</v>
      </c>
      <c r="AH79" s="25">
        <f>$D79*R79*1%</f>
        <v>50322.025216000009</v>
      </c>
      <c r="AI79" s="25">
        <f>$D79*S79*1%</f>
        <v>294657.57440000004</v>
      </c>
      <c r="AJ79" s="25">
        <f>$D79*T79*1%</f>
        <v>879.08889599999998</v>
      </c>
      <c r="AK79" s="26">
        <f>U79/AC79-1</f>
        <v>0.38663324693472112</v>
      </c>
      <c r="AL79" s="26">
        <f>V79/AD79-1</f>
        <v>2.0267331709978853E-2</v>
      </c>
      <c r="AM79" s="26">
        <f>W79/AE79-1</f>
        <v>7.2437437113763048E-2</v>
      </c>
      <c r="AN79" s="26">
        <f>X79/AF79-1</f>
        <v>3.3346292707860936E-3</v>
      </c>
      <c r="AO79" s="26">
        <f>Y79/AG79-1</f>
        <v>-0.25418835110739191</v>
      </c>
      <c r="AP79" s="26">
        <f>Z79/AH79-1</f>
        <v>-0.5625899604493374</v>
      </c>
      <c r="AQ79" s="26">
        <f>AA79/AI79-1</f>
        <v>-0.30685760148577412</v>
      </c>
      <c r="AR79" s="25">
        <f>U79-AC79</f>
        <v>59157.073158000014</v>
      </c>
      <c r="AS79" s="25">
        <f>V79-AD79</f>
        <v>18675.951284000068</v>
      </c>
      <c r="AT79" s="25">
        <f>W79-AE79</f>
        <v>77833.024442000082</v>
      </c>
      <c r="AU79" s="25">
        <f>X79-AF79</f>
        <v>3186.5790299997898</v>
      </c>
      <c r="AV79" s="25">
        <f>Y79-AG79</f>
        <v>-62107.250364000007</v>
      </c>
      <c r="AW79" s="25">
        <f>Z79-AH79</f>
        <v>-28310.666176000006</v>
      </c>
      <c r="AX79" s="34">
        <f>AA79-AI79</f>
        <v>-90417.916540000064</v>
      </c>
    </row>
    <row r="80" spans="1:50">
      <c r="A80" s="20">
        <v>78</v>
      </c>
      <c r="B80" s="27" t="s">
        <v>92</v>
      </c>
      <c r="C80" s="28">
        <v>1880051</v>
      </c>
      <c r="D80" s="29">
        <v>1894414</v>
      </c>
      <c r="E80" s="24">
        <v>5.8380000000000001</v>
      </c>
      <c r="F80" s="24">
        <v>41.549500000000002</v>
      </c>
      <c r="G80" s="24">
        <f>E80+F80</f>
        <v>47.387500000000003</v>
      </c>
      <c r="H80" s="24">
        <v>44.505000000000003</v>
      </c>
      <c r="I80" s="24">
        <v>7.3834</v>
      </c>
      <c r="J80" s="24">
        <v>0.7238</v>
      </c>
      <c r="K80" s="24">
        <f>I80+J80</f>
        <v>8.1072000000000006</v>
      </c>
      <c r="L80" s="24">
        <v>0</v>
      </c>
      <c r="M80" s="24">
        <v>7.2405999999999997</v>
      </c>
      <c r="N80" s="24">
        <v>45.274099999999997</v>
      </c>
      <c r="O80" s="24">
        <f>M80+N80</f>
        <v>52.514699999999998</v>
      </c>
      <c r="P80" s="24">
        <v>39.019199999999998</v>
      </c>
      <c r="Q80" s="24">
        <v>7.7380000000000004</v>
      </c>
      <c r="R80" s="24">
        <v>0.62670000000000003</v>
      </c>
      <c r="S80" s="24">
        <f>Q80+R80</f>
        <v>8.3647000000000009</v>
      </c>
      <c r="T80" s="24">
        <v>0.10100000000000001</v>
      </c>
      <c r="U80" s="25">
        <f>$C80*E80*1%</f>
        <v>109757.37738000001</v>
      </c>
      <c r="V80" s="25">
        <f>$C80*F80*1%</f>
        <v>781151.79024500004</v>
      </c>
      <c r="W80" s="25">
        <f>$C80*G80*1%</f>
        <v>890909.167625</v>
      </c>
      <c r="X80" s="25">
        <f>$C80*H80*1%</f>
        <v>836716.69755000016</v>
      </c>
      <c r="Y80" s="25">
        <f>$C80*I80*1%</f>
        <v>138811.68553400002</v>
      </c>
      <c r="Z80" s="25">
        <f>$C80*J80*1%</f>
        <v>13607.809138000001</v>
      </c>
      <c r="AA80" s="25">
        <f>$C80*K80*1%</f>
        <v>152419.49467200003</v>
      </c>
      <c r="AB80" s="25">
        <f>$C80*L80*1%</f>
        <v>0</v>
      </c>
      <c r="AC80" s="25">
        <f>$D80*M80*1%</f>
        <v>137166.940084</v>
      </c>
      <c r="AD80" s="25">
        <f>$D80*N80*1%</f>
        <v>857678.88877399999</v>
      </c>
      <c r="AE80" s="25">
        <f>$D80*O80*1%</f>
        <v>994845.82885799988</v>
      </c>
      <c r="AF80" s="25">
        <f>$D80*P80*1%</f>
        <v>739185.18748799991</v>
      </c>
      <c r="AG80" s="25">
        <f>$D80*Q80*1%</f>
        <v>146589.75532000003</v>
      </c>
      <c r="AH80" s="25">
        <f>$D80*R80*1%</f>
        <v>11872.292538000002</v>
      </c>
      <c r="AI80" s="25">
        <f>$D80*S80*1%</f>
        <v>158462.04785800003</v>
      </c>
      <c r="AJ80" s="25">
        <f>$D80*T80*1%</f>
        <v>1913.3581400000003</v>
      </c>
      <c r="AK80" s="26">
        <f>U80/AC80-1</f>
        <v>-0.19982630426263492</v>
      </c>
      <c r="AL80" s="26">
        <f>V80/AD80-1</f>
        <v>-8.9225815780997975E-2</v>
      </c>
      <c r="AM80" s="26">
        <f>W80/AE80-1</f>
        <v>-0.10447514400528823</v>
      </c>
      <c r="AN80" s="26">
        <f>X80/AF80-1</f>
        <v>0.13194462187945777</v>
      </c>
      <c r="AO80" s="26">
        <f>Y80/AG80-1</f>
        <v>-5.3060118485229513E-2</v>
      </c>
      <c r="AP80" s="26">
        <f>Z80/AH80-1</f>
        <v>0.14618209536575</v>
      </c>
      <c r="AQ80" s="26">
        <f>AA80/AI80-1</f>
        <v>-3.8132494611042844E-2</v>
      </c>
      <c r="AR80" s="25">
        <f>U80-AC80</f>
        <v>-27409.562703999996</v>
      </c>
      <c r="AS80" s="25">
        <f>V80-AD80</f>
        <v>-76527.098528999952</v>
      </c>
      <c r="AT80" s="34">
        <f>W80-AE80</f>
        <v>-103936.66123299988</v>
      </c>
      <c r="AU80" s="25">
        <f>X80-AF80</f>
        <v>97531.510062000249</v>
      </c>
      <c r="AV80" s="25">
        <f>Y80-AG80</f>
        <v>-7778.0697860000073</v>
      </c>
      <c r="AW80" s="25">
        <f>Z80-AH80</f>
        <v>1735.516599999999</v>
      </c>
      <c r="AX80" s="25">
        <f>AA80-AI80</f>
        <v>-6042.5531860000046</v>
      </c>
    </row>
    <row r="81" spans="1:50">
      <c r="A81" s="20">
        <v>79</v>
      </c>
      <c r="B81" s="27" t="s">
        <v>93</v>
      </c>
      <c r="C81" s="28">
        <v>2153806</v>
      </c>
      <c r="D81" s="29">
        <v>2169220</v>
      </c>
      <c r="E81" s="24">
        <v>9.4024000000000001</v>
      </c>
      <c r="F81" s="24">
        <v>40.401499999999999</v>
      </c>
      <c r="G81" s="24">
        <f>E81+F81</f>
        <v>49.803899999999999</v>
      </c>
      <c r="H81" s="24">
        <v>40.620600000000003</v>
      </c>
      <c r="I81" s="24">
        <v>8.2287999999999997</v>
      </c>
      <c r="J81" s="24">
        <v>1.3465</v>
      </c>
      <c r="K81" s="24">
        <f>I81+J81</f>
        <v>9.5753000000000004</v>
      </c>
      <c r="L81" s="24">
        <v>0</v>
      </c>
      <c r="M81" s="24">
        <v>6.8795999999999999</v>
      </c>
      <c r="N81" s="24">
        <v>40.782699999999998</v>
      </c>
      <c r="O81" s="24">
        <f>M81+N81</f>
        <v>47.662300000000002</v>
      </c>
      <c r="P81" s="24">
        <v>41.568899999999999</v>
      </c>
      <c r="Q81" s="24">
        <v>9.8603000000000005</v>
      </c>
      <c r="R81" s="24">
        <v>0.9083</v>
      </c>
      <c r="S81" s="24">
        <f>Q81+R81</f>
        <v>10.768600000000001</v>
      </c>
      <c r="T81" s="24">
        <v>0</v>
      </c>
      <c r="U81" s="25">
        <f>$C81*E81*1%</f>
        <v>202509.45534400002</v>
      </c>
      <c r="V81" s="25">
        <f>$C81*F81*1%</f>
        <v>870169.93108999997</v>
      </c>
      <c r="W81" s="25">
        <f>$C81*G81*1%</f>
        <v>1072679.386434</v>
      </c>
      <c r="X81" s="25">
        <f>$C81*H81*1%</f>
        <v>874888.92003600008</v>
      </c>
      <c r="Y81" s="25">
        <f>$C81*I81*1%</f>
        <v>177232.38812799999</v>
      </c>
      <c r="Z81" s="25">
        <f>$C81*J81*1%</f>
        <v>29000.997790000001</v>
      </c>
      <c r="AA81" s="25">
        <f>$C81*K81*1%</f>
        <v>206233.38591800001</v>
      </c>
      <c r="AB81" s="25">
        <f>$C81*L81*1%</f>
        <v>0</v>
      </c>
      <c r="AC81" s="25">
        <f>$D81*M81*1%</f>
        <v>149233.65912</v>
      </c>
      <c r="AD81" s="25">
        <f>$D81*N81*1%</f>
        <v>884666.48493999999</v>
      </c>
      <c r="AE81" s="25">
        <f>$D81*O81*1%</f>
        <v>1033900.1440600001</v>
      </c>
      <c r="AF81" s="25">
        <f>$D81*P81*1%</f>
        <v>901720.89257999999</v>
      </c>
      <c r="AG81" s="25">
        <f>$D81*Q81*1%</f>
        <v>213891.59966000004</v>
      </c>
      <c r="AH81" s="25">
        <f>$D81*R81*1%</f>
        <v>19703.025260000002</v>
      </c>
      <c r="AI81" s="25">
        <f>$D81*S81*1%</f>
        <v>233594.62492000003</v>
      </c>
      <c r="AJ81" s="25">
        <f>$D81*T81*1%</f>
        <v>0</v>
      </c>
      <c r="AK81" s="26">
        <f>U81/AC81-1</f>
        <v>0.35699584489287717</v>
      </c>
      <c r="AL81" s="26">
        <f>V81/AD81-1</f>
        <v>-1.6386462126439905E-2</v>
      </c>
      <c r="AM81" s="26">
        <f>W81/AE81-1</f>
        <v>3.7507725090083266E-2</v>
      </c>
      <c r="AN81" s="26">
        <f>X81/AF81-1</f>
        <v>-2.9756405518373219E-2</v>
      </c>
      <c r="AO81" s="26">
        <f>Y81/AG81-1</f>
        <v>-0.17139154408248458</v>
      </c>
      <c r="AP81" s="26">
        <f>Z81/AH81-1</f>
        <v>0.47190583208946246</v>
      </c>
      <c r="AQ81" s="26">
        <f>AA81/AI81-1</f>
        <v>-0.11713128678098017</v>
      </c>
      <c r="AR81" s="25">
        <f>U81-AC81</f>
        <v>53275.79622400002</v>
      </c>
      <c r="AS81" s="25">
        <f>V81-AD81</f>
        <v>-14496.553850000026</v>
      </c>
      <c r="AT81" s="25">
        <f>W81-AE81</f>
        <v>38779.242373999907</v>
      </c>
      <c r="AU81" s="25">
        <f>X81-AF81</f>
        <v>-26831.972543999902</v>
      </c>
      <c r="AV81" s="25">
        <f>Y81-AG81</f>
        <v>-36659.211532000045</v>
      </c>
      <c r="AW81" s="25">
        <f>Z81-AH81</f>
        <v>9297.9725299999991</v>
      </c>
      <c r="AX81" s="25">
        <f>AA81-AI81</f>
        <v>-27361.239002000017</v>
      </c>
    </row>
    <row r="82" spans="1:50">
      <c r="A82" s="20">
        <v>80</v>
      </c>
      <c r="B82" s="27" t="s">
        <v>94</v>
      </c>
      <c r="C82" s="28">
        <v>2278712</v>
      </c>
      <c r="D82" s="29">
        <v>2293373</v>
      </c>
      <c r="E82" s="24">
        <v>5.6031000000000004</v>
      </c>
      <c r="F82" s="24">
        <v>40.203200000000002</v>
      </c>
      <c r="G82" s="24">
        <f>E82+F82</f>
        <v>45.8063</v>
      </c>
      <c r="H82" s="24">
        <v>43.348599999999998</v>
      </c>
      <c r="I82" s="24">
        <v>8.2486999999999995</v>
      </c>
      <c r="J82" s="24">
        <v>2.3157999999999999</v>
      </c>
      <c r="K82" s="24">
        <f>I82+J82</f>
        <v>10.564499999999999</v>
      </c>
      <c r="L82" s="24">
        <v>0.28029999999999999</v>
      </c>
      <c r="M82" s="24">
        <v>5.1064999999999996</v>
      </c>
      <c r="N82" s="24">
        <v>40.838900000000002</v>
      </c>
      <c r="O82" s="24">
        <f>M82+N82</f>
        <v>45.945399999999999</v>
      </c>
      <c r="P82" s="24">
        <v>41.792099999999998</v>
      </c>
      <c r="Q82" s="24">
        <v>11.110300000000001</v>
      </c>
      <c r="R82" s="24">
        <v>1.1519999999999999</v>
      </c>
      <c r="S82" s="24">
        <f>Q82+R82</f>
        <v>12.2623</v>
      </c>
      <c r="T82" s="24">
        <v>0</v>
      </c>
      <c r="U82" s="25">
        <f>$C82*E82*1%</f>
        <v>127678.512072</v>
      </c>
      <c r="V82" s="25">
        <f>$C82*F82*1%</f>
        <v>916115.14278400003</v>
      </c>
      <c r="W82" s="25">
        <f>$C82*G82*1%</f>
        <v>1043793.654856</v>
      </c>
      <c r="X82" s="25">
        <f>$C82*H82*1%</f>
        <v>987789.75003200001</v>
      </c>
      <c r="Y82" s="25">
        <f>$C82*I82*1%</f>
        <v>187964.11674399997</v>
      </c>
      <c r="Z82" s="25">
        <f>$C82*J82*1%</f>
        <v>52770.412495999997</v>
      </c>
      <c r="AA82" s="25">
        <f>$C82*K82*1%</f>
        <v>240734.52924</v>
      </c>
      <c r="AB82" s="25">
        <f>$C82*L82*1%</f>
        <v>6387.2297360000002</v>
      </c>
      <c r="AC82" s="25">
        <f>$D82*M82*1%</f>
        <v>117111.09224499999</v>
      </c>
      <c r="AD82" s="25">
        <f>$D82*N82*1%</f>
        <v>936588.30609700014</v>
      </c>
      <c r="AE82" s="25">
        <f>$D82*O82*1%</f>
        <v>1053699.3983419999</v>
      </c>
      <c r="AF82" s="25">
        <f>$D82*P82*1%</f>
        <v>958448.73753299995</v>
      </c>
      <c r="AG82" s="25">
        <f>$D82*Q82*1%</f>
        <v>254800.62041900001</v>
      </c>
      <c r="AH82" s="25">
        <f>$D82*R82*1%</f>
        <v>26419.65696</v>
      </c>
      <c r="AI82" s="25">
        <f>$D82*S82*1%</f>
        <v>281220.27737900004</v>
      </c>
      <c r="AJ82" s="25">
        <f>$D82*T82*1%</f>
        <v>0</v>
      </c>
      <c r="AK82" s="26">
        <f>U82/AC82-1</f>
        <v>9.0234149681506226E-2</v>
      </c>
      <c r="AL82" s="26">
        <f>V82/AD82-1</f>
        <v>-2.1859298455600973E-2</v>
      </c>
      <c r="AM82" s="26">
        <f>W82/AE82-1</f>
        <v>-9.4009197514838272E-3</v>
      </c>
      <c r="AN82" s="26">
        <f>X82/AF82-1</f>
        <v>3.0613022220178809E-2</v>
      </c>
      <c r="AO82" s="26">
        <f>Y82/AG82-1</f>
        <v>-0.26230903035123132</v>
      </c>
      <c r="AP82" s="26">
        <f>Z82/AH82-1</f>
        <v>0.99739203941579091</v>
      </c>
      <c r="AQ82" s="26">
        <f>AA82/AI82-1</f>
        <v>-0.14396454095106903</v>
      </c>
      <c r="AR82" s="25">
        <f>U82-AC82</f>
        <v>10567.419827000005</v>
      </c>
      <c r="AS82" s="25">
        <f>V82-AD82</f>
        <v>-20473.163313000114</v>
      </c>
      <c r="AT82" s="25">
        <f>W82-AE82</f>
        <v>-9905.7434859998757</v>
      </c>
      <c r="AU82" s="25">
        <f>X82-AF82</f>
        <v>29341.012499000062</v>
      </c>
      <c r="AV82" s="25">
        <f>Y82-AG82</f>
        <v>-66836.503675000044</v>
      </c>
      <c r="AW82" s="25">
        <f>Z82-AH82</f>
        <v>26350.755535999997</v>
      </c>
      <c r="AX82" s="34">
        <f>AA82-AI82</f>
        <v>-40485.748139000032</v>
      </c>
    </row>
    <row r="83" spans="1:50">
      <c r="A83" s="20">
        <v>81</v>
      </c>
      <c r="B83" s="27" t="s">
        <v>95</v>
      </c>
      <c r="C83" s="28">
        <v>1549072</v>
      </c>
      <c r="D83" s="29">
        <v>1568464</v>
      </c>
      <c r="E83" s="24">
        <v>6.5564999999999998</v>
      </c>
      <c r="F83" s="24">
        <v>39.557000000000002</v>
      </c>
      <c r="G83" s="24">
        <f>E83+F83</f>
        <v>46.113500000000002</v>
      </c>
      <c r="H83" s="24">
        <v>43.325400000000002</v>
      </c>
      <c r="I83" s="24">
        <v>9.2677999999999994</v>
      </c>
      <c r="J83" s="24">
        <v>1.2931999999999999</v>
      </c>
      <c r="K83" s="24">
        <f>I83+J83</f>
        <v>10.561</v>
      </c>
      <c r="L83" s="24">
        <v>0</v>
      </c>
      <c r="M83" s="24">
        <v>6.1867000000000001</v>
      </c>
      <c r="N83" s="24">
        <v>39.905500000000004</v>
      </c>
      <c r="O83" s="24">
        <f>M83+N83</f>
        <v>46.092200000000005</v>
      </c>
      <c r="P83" s="24">
        <v>43.882100000000001</v>
      </c>
      <c r="Q83" s="24">
        <v>9.0965000000000007</v>
      </c>
      <c r="R83" s="24">
        <v>0.92889999999999995</v>
      </c>
      <c r="S83" s="24">
        <f>Q83+R83</f>
        <v>10.025400000000001</v>
      </c>
      <c r="T83" s="24">
        <v>0</v>
      </c>
      <c r="U83" s="25">
        <f>$C83*E83*1%</f>
        <v>101564.90568</v>
      </c>
      <c r="V83" s="25">
        <f>$C83*F83*1%</f>
        <v>612766.41104000004</v>
      </c>
      <c r="W83" s="25">
        <f>$C83*G83*1%</f>
        <v>714331.31672000012</v>
      </c>
      <c r="X83" s="25">
        <f>$C83*H83*1%</f>
        <v>671141.640288</v>
      </c>
      <c r="Y83" s="25">
        <f>$C83*I83*1%</f>
        <v>143564.89481599999</v>
      </c>
      <c r="Z83" s="25">
        <f>$C83*J83*1%</f>
        <v>20032.599104000001</v>
      </c>
      <c r="AA83" s="25">
        <f>$C83*K83*1%</f>
        <v>163597.49392000001</v>
      </c>
      <c r="AB83" s="25">
        <f>$C83*L83*1%</f>
        <v>0</v>
      </c>
      <c r="AC83" s="25">
        <f>$D83*M83*1%</f>
        <v>97036.162288000007</v>
      </c>
      <c r="AD83" s="25">
        <f>$D83*N83*1%</f>
        <v>625903.40152000007</v>
      </c>
      <c r="AE83" s="25">
        <f>$D83*O83*1%</f>
        <v>722939.56380800006</v>
      </c>
      <c r="AF83" s="25">
        <f>$D83*P83*1%</f>
        <v>688274.94094400003</v>
      </c>
      <c r="AG83" s="25">
        <f>$D83*Q83*1%</f>
        <v>142675.32776000001</v>
      </c>
      <c r="AH83" s="25">
        <f>$D83*R83*1%</f>
        <v>14569.462095999999</v>
      </c>
      <c r="AI83" s="25">
        <f>$D83*S83*1%</f>
        <v>157244.78985600002</v>
      </c>
      <c r="AJ83" s="25">
        <f>$D83*T83*1%</f>
        <v>0</v>
      </c>
      <c r="AK83" s="26">
        <f>U83/AC83-1</f>
        <v>4.6670677046757314E-2</v>
      </c>
      <c r="AL83" s="26">
        <f>V83/AD83-1</f>
        <v>-2.0988846598527844E-2</v>
      </c>
      <c r="AM83" s="26">
        <f>W83/AE83-1</f>
        <v>-1.1907284535178864E-2</v>
      </c>
      <c r="AN83" s="26">
        <f>X83/AF83-1</f>
        <v>-2.4893105410028316E-2</v>
      </c>
      <c r="AO83" s="26">
        <f>Y83/AG83-1</f>
        <v>6.2349045904863676E-3</v>
      </c>
      <c r="AP83" s="26">
        <f>Z83/AH83-1</f>
        <v>0.37497177122962477</v>
      </c>
      <c r="AQ83" s="26">
        <f>AA83/AI83-1</f>
        <v>4.0400092555165745E-2</v>
      </c>
      <c r="AR83" s="25">
        <f>U83-AC83</f>
        <v>4528.7433919999894</v>
      </c>
      <c r="AS83" s="25">
        <f>V83-AD83</f>
        <v>-13136.990480000037</v>
      </c>
      <c r="AT83" s="25">
        <f>W83-AE83</f>
        <v>-8608.2470879999455</v>
      </c>
      <c r="AU83" s="25">
        <f>X83-AF83</f>
        <v>-17133.300656000036</v>
      </c>
      <c r="AV83" s="25">
        <f>Y83-AG83</f>
        <v>889.56705599997076</v>
      </c>
      <c r="AW83" s="25">
        <f>Z83-AH83</f>
        <v>5463.1370080000015</v>
      </c>
      <c r="AX83" s="25">
        <f>AA83-AI83</f>
        <v>6352.7040639999905</v>
      </c>
    </row>
    <row r="84" spans="1:50">
      <c r="A84" s="20">
        <v>82</v>
      </c>
      <c r="B84" s="27" t="s">
        <v>96</v>
      </c>
      <c r="C84" s="28">
        <v>877524</v>
      </c>
      <c r="D84" s="29">
        <v>884563</v>
      </c>
      <c r="E84" s="24">
        <v>5.9964000000000004</v>
      </c>
      <c r="F84" s="24">
        <v>45.2943</v>
      </c>
      <c r="G84" s="24">
        <f>E84+F84</f>
        <v>51.290700000000001</v>
      </c>
      <c r="H84" s="24">
        <v>41.8523</v>
      </c>
      <c r="I84" s="24">
        <v>5.9819000000000004</v>
      </c>
      <c r="J84" s="24">
        <v>0.71640000000000004</v>
      </c>
      <c r="K84" s="24">
        <f>I84+J84</f>
        <v>6.6983000000000006</v>
      </c>
      <c r="L84" s="24">
        <v>0.15840000000000001</v>
      </c>
      <c r="M84" s="24">
        <v>12.685700000000001</v>
      </c>
      <c r="N84" s="24">
        <v>44.8551</v>
      </c>
      <c r="O84" s="24">
        <f>M84+N84</f>
        <v>57.540800000000004</v>
      </c>
      <c r="P84" s="24">
        <v>33.607700000000001</v>
      </c>
      <c r="Q84" s="24">
        <v>7.8365</v>
      </c>
      <c r="R84" s="24">
        <v>0.69079999999999997</v>
      </c>
      <c r="S84" s="24">
        <f>Q84+R84</f>
        <v>8.5273000000000003</v>
      </c>
      <c r="T84" s="24">
        <v>0.32390000000000002</v>
      </c>
      <c r="U84" s="25">
        <f>$C84*E84*1%</f>
        <v>52619.849136000004</v>
      </c>
      <c r="V84" s="25">
        <f>$C84*F84*1%</f>
        <v>397468.35313199996</v>
      </c>
      <c r="W84" s="25">
        <f>$C84*G84*1%</f>
        <v>450088.20226800005</v>
      </c>
      <c r="X84" s="25">
        <f>$C84*H84*1%</f>
        <v>367263.977052</v>
      </c>
      <c r="Y84" s="25">
        <f>$C84*I84*1%</f>
        <v>52492.608156000002</v>
      </c>
      <c r="Z84" s="25">
        <f>$C84*J84*1%</f>
        <v>6286.5819360000005</v>
      </c>
      <c r="AA84" s="25">
        <f>$C84*K84*1%</f>
        <v>58779.190092000004</v>
      </c>
      <c r="AB84" s="25">
        <f>$C84*L84*1%</f>
        <v>1389.998016</v>
      </c>
      <c r="AC84" s="25">
        <f>$D84*M84*1%</f>
        <v>112213.00849100002</v>
      </c>
      <c r="AD84" s="25">
        <f>$D84*N84*1%</f>
        <v>396771.61821300001</v>
      </c>
      <c r="AE84" s="25">
        <f>$D84*O84*1%</f>
        <v>508984.62670399999</v>
      </c>
      <c r="AF84" s="25">
        <f>$D84*P84*1%</f>
        <v>297281.27935100003</v>
      </c>
      <c r="AG84" s="25">
        <f>$D84*Q84*1%</f>
        <v>69318.779494999995</v>
      </c>
      <c r="AH84" s="25">
        <f>$D84*R84*1%</f>
        <v>6110.5612040000005</v>
      </c>
      <c r="AI84" s="25">
        <f>$D84*S84*1%</f>
        <v>75429.340699000008</v>
      </c>
      <c r="AJ84" s="25">
        <f>$D84*T84*1%</f>
        <v>2865.099557</v>
      </c>
      <c r="AK84" s="26">
        <f>U84/AC84-1</f>
        <v>-0.5310717550165287</v>
      </c>
      <c r="AL84" s="26">
        <f>V84/AD84-1</f>
        <v>1.7560099740447921E-3</v>
      </c>
      <c r="AM84" s="26">
        <f>W84/AE84-1</f>
        <v>-0.11571356254390597</v>
      </c>
      <c r="AN84" s="26">
        <f>X84/AF84-1</f>
        <v>0.2354090303088725</v>
      </c>
      <c r="AO84" s="26">
        <f>Y84/AG84-1</f>
        <v>-0.24273611655574046</v>
      </c>
      <c r="AP84" s="26">
        <f>Z84/AH84-1</f>
        <v>2.8805984609854729E-2</v>
      </c>
      <c r="AQ84" s="26">
        <f>AA84/AI84-1</f>
        <v>-0.22073838181142602</v>
      </c>
      <c r="AR84" s="25">
        <f>U84-AC84</f>
        <v>-59593.159355000011</v>
      </c>
      <c r="AS84" s="25">
        <f>V84-AD84</f>
        <v>696.73491899995133</v>
      </c>
      <c r="AT84" s="25">
        <f>W84-AE84</f>
        <v>-58896.424435999943</v>
      </c>
      <c r="AU84" s="25">
        <f>X84-AF84</f>
        <v>69982.697700999968</v>
      </c>
      <c r="AV84" s="25">
        <f>Y84-AG84</f>
        <v>-16826.171338999993</v>
      </c>
      <c r="AW84" s="25">
        <f>Z84-AH84</f>
        <v>176.02073199999995</v>
      </c>
      <c r="AX84" s="25">
        <f>AA84-AI84</f>
        <v>-16650.150607000003</v>
      </c>
    </row>
    <row r="85" spans="1:50">
      <c r="A85" s="20">
        <v>83</v>
      </c>
      <c r="B85" s="21" t="s">
        <v>97</v>
      </c>
      <c r="C85" s="22">
        <v>6528021</v>
      </c>
      <c r="D85" s="23">
        <v>6564784</v>
      </c>
      <c r="E85" s="24">
        <v>6.8699000000000003</v>
      </c>
      <c r="F85" s="24">
        <v>41.665300000000002</v>
      </c>
      <c r="G85" s="24">
        <f>E85+F85</f>
        <v>48.535200000000003</v>
      </c>
      <c r="H85" s="24">
        <v>43.377499999999998</v>
      </c>
      <c r="I85" s="24">
        <v>7.2137000000000002</v>
      </c>
      <c r="J85" s="24">
        <v>0.75560000000000005</v>
      </c>
      <c r="K85" s="24">
        <f>I85+J85</f>
        <v>7.9693000000000005</v>
      </c>
      <c r="L85" s="24">
        <v>0.1177</v>
      </c>
      <c r="M85" s="24">
        <v>6.5130999999999997</v>
      </c>
      <c r="N85" s="24">
        <v>43.771099999999997</v>
      </c>
      <c r="O85" s="24">
        <f>M85+N85</f>
        <v>50.284199999999998</v>
      </c>
      <c r="P85" s="24">
        <v>40.308100000000003</v>
      </c>
      <c r="Q85" s="24">
        <v>8.0081000000000007</v>
      </c>
      <c r="R85" s="24">
        <v>1.3201000000000001</v>
      </c>
      <c r="S85" s="24">
        <f>Q85+R85</f>
        <v>9.3282000000000007</v>
      </c>
      <c r="T85" s="24">
        <v>7.9299999999999995E-2</v>
      </c>
      <c r="U85" s="25">
        <f>$C85*E85*1%</f>
        <v>448468.51467900001</v>
      </c>
      <c r="V85" s="25">
        <f>$C85*F85*1%</f>
        <v>2719919.5337130004</v>
      </c>
      <c r="W85" s="25">
        <f>$C85*G85*1%</f>
        <v>3168388.0483920001</v>
      </c>
      <c r="X85" s="25">
        <f>$C85*H85*1%</f>
        <v>2831692.3092750004</v>
      </c>
      <c r="Y85" s="25">
        <f>$C85*I85*1%</f>
        <v>470911.85087700002</v>
      </c>
      <c r="Z85" s="25">
        <f>$C85*J85*1%</f>
        <v>49325.726676000006</v>
      </c>
      <c r="AA85" s="25">
        <f>$C85*K85*1%</f>
        <v>520237.57755300001</v>
      </c>
      <c r="AB85" s="25">
        <f>$C85*L85*1%</f>
        <v>7683.4807169999995</v>
      </c>
      <c r="AC85" s="25">
        <f>$D85*M85*1%</f>
        <v>427570.946704</v>
      </c>
      <c r="AD85" s="25">
        <f>$D85*N85*1%</f>
        <v>2873478.1694239997</v>
      </c>
      <c r="AE85" s="25">
        <f>$D85*O85*1%</f>
        <v>3301049.116128</v>
      </c>
      <c r="AF85" s="25">
        <f>$D85*P85*1%</f>
        <v>2646139.6995040001</v>
      </c>
      <c r="AG85" s="25">
        <f>$D85*Q85*1%</f>
        <v>525714.46750400006</v>
      </c>
      <c r="AH85" s="25">
        <f>$D85*R85*1%</f>
        <v>86661.713583999997</v>
      </c>
      <c r="AI85" s="25">
        <f>$D85*S85*1%</f>
        <v>612376.18108800007</v>
      </c>
      <c r="AJ85" s="25">
        <f>$D85*T85*1%</f>
        <v>5205.8737119999996</v>
      </c>
      <c r="AK85" s="26">
        <f>U85/AC85-1</f>
        <v>4.8875088768524311E-2</v>
      </c>
      <c r="AL85" s="26">
        <f>V85/AD85-1</f>
        <v>-5.343998689288143E-2</v>
      </c>
      <c r="AM85" s="26">
        <f>W85/AE85-1</f>
        <v>-4.0187547373304766E-2</v>
      </c>
      <c r="AN85" s="26">
        <f>X85/AF85-1</f>
        <v>7.0122000666019479E-2</v>
      </c>
      <c r="AO85" s="26">
        <f>Y85/AG85-1</f>
        <v>-0.10424407166725547</v>
      </c>
      <c r="AP85" s="26">
        <f>Z85/AH85-1</f>
        <v>-0.43082447096791754</v>
      </c>
      <c r="AQ85" s="26">
        <f>AA85/AI85-1</f>
        <v>-0.15046078926730744</v>
      </c>
      <c r="AR85" s="25">
        <f>U85-AC85</f>
        <v>20897.567975000013</v>
      </c>
      <c r="AS85" s="25">
        <f>V85-AD85</f>
        <v>-153558.63571099937</v>
      </c>
      <c r="AT85" s="25">
        <f>W85-AE85</f>
        <v>-132661.06773599982</v>
      </c>
      <c r="AU85" s="25">
        <f>X85-AF85</f>
        <v>185552.60977100022</v>
      </c>
      <c r="AV85" s="25">
        <f>Y85-AG85</f>
        <v>-54802.616627000039</v>
      </c>
      <c r="AW85" s="25">
        <f>Z85-AH85</f>
        <v>-37335.986907999992</v>
      </c>
      <c r="AX85" s="25">
        <f>AA85-AI85</f>
        <v>-92138.60353500006</v>
      </c>
    </row>
    <row r="86" spans="1:50">
      <c r="A86" s="20">
        <v>84</v>
      </c>
      <c r="B86" s="27" t="s">
        <v>98</v>
      </c>
      <c r="C86" s="28">
        <v>756729</v>
      </c>
      <c r="D86" s="29">
        <v>756615</v>
      </c>
      <c r="E86" s="24">
        <v>5.4200999999999997</v>
      </c>
      <c r="F86" s="24">
        <v>42.493299999999998</v>
      </c>
      <c r="G86" s="24">
        <f>E86+F86</f>
        <v>47.913399999999996</v>
      </c>
      <c r="H86" s="24">
        <v>44.418199999999999</v>
      </c>
      <c r="I86" s="24">
        <v>6.9936999999999996</v>
      </c>
      <c r="J86" s="24">
        <v>0.49619999999999997</v>
      </c>
      <c r="K86" s="24">
        <f>I86+J86</f>
        <v>7.4898999999999996</v>
      </c>
      <c r="L86" s="24">
        <v>0.17829999999999999</v>
      </c>
      <c r="M86" s="24">
        <v>5.1749000000000001</v>
      </c>
      <c r="N86" s="24">
        <v>39.857700000000001</v>
      </c>
      <c r="O86" s="24">
        <f>M86+N86</f>
        <v>45.032600000000002</v>
      </c>
      <c r="P86" s="24">
        <v>46.6051</v>
      </c>
      <c r="Q86" s="24">
        <v>7.9847000000000001</v>
      </c>
      <c r="R86" s="24">
        <v>0.37730000000000002</v>
      </c>
      <c r="S86" s="24">
        <f>Q86+R86</f>
        <v>8.3620000000000001</v>
      </c>
      <c r="T86" s="24">
        <v>0</v>
      </c>
      <c r="U86" s="25">
        <f>$C86*E86*1%</f>
        <v>41015.468528999998</v>
      </c>
      <c r="V86" s="25">
        <f>$C86*F86*1%</f>
        <v>321559.12415699998</v>
      </c>
      <c r="W86" s="25">
        <f>$C86*G86*1%</f>
        <v>362574.59268599993</v>
      </c>
      <c r="X86" s="25">
        <f>$C86*H86*1%</f>
        <v>336125.40067800001</v>
      </c>
      <c r="Y86" s="25">
        <f>$C86*I86*1%</f>
        <v>52923.356072999995</v>
      </c>
      <c r="Z86" s="25">
        <f>$C86*J86*1%</f>
        <v>3754.8892980000001</v>
      </c>
      <c r="AA86" s="25">
        <f>$C86*K86*1%</f>
        <v>56678.245370999997</v>
      </c>
      <c r="AB86" s="25">
        <f>$C86*L86*1%</f>
        <v>1349.247807</v>
      </c>
      <c r="AC86" s="25">
        <f>$D86*M86*1%</f>
        <v>39154.069635</v>
      </c>
      <c r="AD86" s="25">
        <f>$D86*N86*1%</f>
        <v>301569.336855</v>
      </c>
      <c r="AE86" s="25">
        <f>$D86*O86*1%</f>
        <v>340723.40649000002</v>
      </c>
      <c r="AF86" s="25">
        <f>$D86*P86*1%</f>
        <v>352621.17736500001</v>
      </c>
      <c r="AG86" s="25">
        <f>$D86*Q86*1%</f>
        <v>60413.437904999999</v>
      </c>
      <c r="AH86" s="25">
        <f>$D86*R86*1%</f>
        <v>2854.7083950000001</v>
      </c>
      <c r="AI86" s="25">
        <f>$D86*S86*1%</f>
        <v>63268.1463</v>
      </c>
      <c r="AJ86" s="25">
        <f>$D86*T86*1%</f>
        <v>0</v>
      </c>
      <c r="AK86" s="26">
        <f>U86/AC86-1</f>
        <v>4.7540368379385134E-2</v>
      </c>
      <c r="AL86" s="26">
        <f>V86/AD86-1</f>
        <v>6.6285874785775745E-2</v>
      </c>
      <c r="AM86" s="26">
        <f>W86/AE86-1</f>
        <v>6.4131743753980119E-2</v>
      </c>
      <c r="AN86" s="26">
        <f>X86/AF86-1</f>
        <v>-4.6780448100895322E-2</v>
      </c>
      <c r="AO86" s="26">
        <f>Y86/AG86-1</f>
        <v>-0.12398039396099492</v>
      </c>
      <c r="AP86" s="26">
        <f>Z86/AH86-1</f>
        <v>0.31533199838437431</v>
      </c>
      <c r="AQ86" s="26">
        <f>AA86/AI86-1</f>
        <v>-0.10415827417722212</v>
      </c>
      <c r="AR86" s="25">
        <f>U86-AC86</f>
        <v>1861.3988939999981</v>
      </c>
      <c r="AS86" s="25">
        <f>V86-AD86</f>
        <v>19989.787301999982</v>
      </c>
      <c r="AT86" s="25">
        <f>W86-AE86</f>
        <v>21851.186195999908</v>
      </c>
      <c r="AU86" s="25">
        <f>X86-AF86</f>
        <v>-16495.776687000005</v>
      </c>
      <c r="AV86" s="25">
        <f>Y86-AG86</f>
        <v>-7490.0818320000035</v>
      </c>
      <c r="AW86" s="25">
        <f>Z86-AH86</f>
        <v>900.18090299999994</v>
      </c>
      <c r="AX86" s="25">
        <f>AA86-AI86</f>
        <v>-6589.9009290000031</v>
      </c>
    </row>
    <row r="87" spans="1:50">
      <c r="A87" s="20">
        <v>85</v>
      </c>
      <c r="B87" s="27" t="s">
        <v>99</v>
      </c>
      <c r="C87" s="28">
        <v>828209</v>
      </c>
      <c r="D87" s="29">
        <v>747453</v>
      </c>
      <c r="E87" s="24">
        <v>11.162800000000001</v>
      </c>
      <c r="F87" s="24">
        <v>44.506500000000003</v>
      </c>
      <c r="G87" s="24">
        <f>E87+F87</f>
        <v>55.669300000000007</v>
      </c>
      <c r="H87" s="24">
        <v>38.243899999999996</v>
      </c>
      <c r="I87" s="24">
        <v>5.2256</v>
      </c>
      <c r="J87" s="24">
        <v>0.71530000000000005</v>
      </c>
      <c r="K87" s="24">
        <f>I87+J87</f>
        <v>5.9409000000000001</v>
      </c>
      <c r="L87" s="24">
        <v>0.14560000000000001</v>
      </c>
      <c r="M87" s="24">
        <v>6.2945000000000002</v>
      </c>
      <c r="N87" s="24">
        <v>51.645600000000002</v>
      </c>
      <c r="O87" s="24">
        <f>M87+N87</f>
        <v>57.940100000000001</v>
      </c>
      <c r="P87" s="24">
        <v>37.475099999999998</v>
      </c>
      <c r="Q87" s="24">
        <v>4.3373999999999997</v>
      </c>
      <c r="R87" s="24">
        <v>0.2472</v>
      </c>
      <c r="S87" s="31">
        <f>Q87+R87</f>
        <v>4.5846</v>
      </c>
      <c r="T87" s="24">
        <v>0</v>
      </c>
      <c r="U87" s="25">
        <f>$C87*E87*1%</f>
        <v>92451.314252000011</v>
      </c>
      <c r="V87" s="25">
        <f>$C87*F87*1%</f>
        <v>368606.83858500002</v>
      </c>
      <c r="W87" s="25">
        <f>$C87*G87*1%</f>
        <v>461058.15283700003</v>
      </c>
      <c r="X87" s="25">
        <f>$C87*H87*1%</f>
        <v>316739.42175099999</v>
      </c>
      <c r="Y87" s="25">
        <f>$C87*I87*1%</f>
        <v>43278.889504000006</v>
      </c>
      <c r="Z87" s="25">
        <f>$C87*J87*1%</f>
        <v>5924.1789770000014</v>
      </c>
      <c r="AA87" s="25">
        <f>$C87*K87*1%</f>
        <v>49203.068481000002</v>
      </c>
      <c r="AB87" s="25">
        <f>$C87*L87*1%</f>
        <v>1205.872304</v>
      </c>
      <c r="AC87" s="25">
        <f>$D87*M87*1%</f>
        <v>47048.429085000003</v>
      </c>
      <c r="AD87" s="25">
        <f>$D87*N87*1%</f>
        <v>386026.58656800003</v>
      </c>
      <c r="AE87" s="25">
        <f>$D87*O87*1%</f>
        <v>433075.01565300004</v>
      </c>
      <c r="AF87" s="25">
        <f>$D87*P87*1%</f>
        <v>280108.75920299999</v>
      </c>
      <c r="AG87" s="25">
        <f>$D87*Q87*1%</f>
        <v>32420.026421999999</v>
      </c>
      <c r="AH87" s="25">
        <f>$D87*R87*1%</f>
        <v>1847.703816</v>
      </c>
      <c r="AI87" s="25">
        <f>$D87*S87*1%</f>
        <v>34267.730238000004</v>
      </c>
      <c r="AJ87" s="25">
        <f>$D87*T87*1%</f>
        <v>0</v>
      </c>
      <c r="AK87" s="26">
        <f>U87/AC87-1</f>
        <v>0.96502446627862803</v>
      </c>
      <c r="AL87" s="26">
        <f>V87/AD87-1</f>
        <v>-4.5125772651753548E-2</v>
      </c>
      <c r="AM87" s="26">
        <f>W87/AE87-1</f>
        <v>6.4614988564524856E-2</v>
      </c>
      <c r="AN87" s="26">
        <f>X87/AF87-1</f>
        <v>0.13077299921725438</v>
      </c>
      <c r="AO87" s="26">
        <f>Y87/AG87-1</f>
        <v>0.3349430669998239</v>
      </c>
      <c r="AP87" s="26">
        <f>Z87/AH87-1</f>
        <v>2.2062384272306992</v>
      </c>
      <c r="AQ87" s="33">
        <f>AA87/AI87-1</f>
        <v>0.43584264669032491</v>
      </c>
      <c r="AR87" s="25">
        <f>U87-AC87</f>
        <v>45402.885167000008</v>
      </c>
      <c r="AS87" s="25">
        <f>V87-AD87</f>
        <v>-17419.747983000008</v>
      </c>
      <c r="AT87" s="25">
        <f>W87-AE87</f>
        <v>27983.137183999992</v>
      </c>
      <c r="AU87" s="25">
        <f>X87-AF87</f>
        <v>36630.662547999993</v>
      </c>
      <c r="AV87" s="25">
        <f>Y87-AG87</f>
        <v>10858.863082000007</v>
      </c>
      <c r="AW87" s="25">
        <f>Z87-AH87</f>
        <v>4076.4751610000012</v>
      </c>
      <c r="AX87" s="25">
        <f>AA87-AI87</f>
        <v>14935.338242999998</v>
      </c>
    </row>
    <row r="88" spans="1:50">
      <c r="A88" s="20">
        <v>86</v>
      </c>
      <c r="B88" s="27" t="s">
        <v>100</v>
      </c>
      <c r="C88" s="28">
        <v>757086</v>
      </c>
      <c r="D88" s="29">
        <v>832329</v>
      </c>
      <c r="E88" s="24">
        <v>3.8161999999999998</v>
      </c>
      <c r="F88" s="24">
        <v>45.284999999999997</v>
      </c>
      <c r="G88" s="24">
        <f>E88+F88</f>
        <v>49.101199999999999</v>
      </c>
      <c r="H88" s="24">
        <v>46.255400000000002</v>
      </c>
      <c r="I88" s="24">
        <v>4.6432000000000002</v>
      </c>
      <c r="J88" s="24">
        <v>0</v>
      </c>
      <c r="K88" s="31">
        <f>I88+J88</f>
        <v>4.6432000000000002</v>
      </c>
      <c r="L88" s="24">
        <v>0</v>
      </c>
      <c r="M88" s="24">
        <v>5.3045999999999998</v>
      </c>
      <c r="N88" s="24">
        <v>39.874600000000001</v>
      </c>
      <c r="O88" s="24">
        <f>M88+N88</f>
        <v>45.179200000000002</v>
      </c>
      <c r="P88" s="24">
        <v>43.629800000000003</v>
      </c>
      <c r="Q88" s="24">
        <v>9.3544999999999998</v>
      </c>
      <c r="R88" s="24">
        <v>1.8362000000000001</v>
      </c>
      <c r="S88" s="24">
        <f>Q88+R88</f>
        <v>11.1907</v>
      </c>
      <c r="T88" s="24">
        <v>0</v>
      </c>
      <c r="U88" s="25">
        <f>$C88*E88*1%</f>
        <v>28891.915932</v>
      </c>
      <c r="V88" s="25">
        <f>$C88*F88*1%</f>
        <v>342846.39509999997</v>
      </c>
      <c r="W88" s="25">
        <f>$C88*G88*1%</f>
        <v>371738.31103199994</v>
      </c>
      <c r="X88" s="25">
        <f>$C88*H88*1%</f>
        <v>350193.15764399996</v>
      </c>
      <c r="Y88" s="25">
        <f>$C88*I88*1%</f>
        <v>35153.017152</v>
      </c>
      <c r="Z88" s="25">
        <f>$C88*J88*1%</f>
        <v>0</v>
      </c>
      <c r="AA88" s="25">
        <f>$C88*K88*1%</f>
        <v>35153.017152</v>
      </c>
      <c r="AB88" s="25">
        <f>$C88*L88*1%</f>
        <v>0</v>
      </c>
      <c r="AC88" s="25">
        <f>$D88*M88*1%</f>
        <v>44151.724134000004</v>
      </c>
      <c r="AD88" s="25">
        <f>$D88*N88*1%</f>
        <v>331887.85943399998</v>
      </c>
      <c r="AE88" s="25">
        <f>$D88*O88*1%</f>
        <v>376039.58356800006</v>
      </c>
      <c r="AF88" s="25">
        <f>$D88*P88*1%</f>
        <v>363143.47804200003</v>
      </c>
      <c r="AG88" s="25">
        <f>$D88*Q88*1%</f>
        <v>77860.216304999994</v>
      </c>
      <c r="AH88" s="25">
        <f>$D88*R88*1%</f>
        <v>15283.225098000001</v>
      </c>
      <c r="AI88" s="25">
        <f>$D88*S88*1%</f>
        <v>93143.441403000004</v>
      </c>
      <c r="AJ88" s="25">
        <f>$D88*T88*1%</f>
        <v>0</v>
      </c>
      <c r="AK88" s="26">
        <f>U88/AC88-1</f>
        <v>-0.34562202272524289</v>
      </c>
      <c r="AL88" s="26">
        <f>V88/AD88-1</f>
        <v>3.3018790397119746E-2</v>
      </c>
      <c r="AM88" s="26">
        <f>W88/AE88-1</f>
        <v>-1.1438350439568312E-2</v>
      </c>
      <c r="AN88" s="26">
        <f>X88/AF88-1</f>
        <v>-3.5661718249287322E-2</v>
      </c>
      <c r="AO88" s="26">
        <f>Y88/AG88-1</f>
        <v>-0.54851118041727609</v>
      </c>
      <c r="AP88" s="26">
        <f>Z88/AH88-1</f>
        <v>-1</v>
      </c>
      <c r="AQ88" s="35">
        <f>AA88/AI88-1</f>
        <v>-0.62259267402516461</v>
      </c>
      <c r="AR88" s="25">
        <f>U88-AC88</f>
        <v>-15259.808202000004</v>
      </c>
      <c r="AS88" s="25">
        <f>V88-AD88</f>
        <v>10958.535665999982</v>
      </c>
      <c r="AT88" s="25">
        <f>W88-AE88</f>
        <v>-4301.2725360001205</v>
      </c>
      <c r="AU88" s="25">
        <f>X88-AF88</f>
        <v>-12950.320398000069</v>
      </c>
      <c r="AV88" s="25">
        <f>Y88-AG88</f>
        <v>-42707.199152999994</v>
      </c>
      <c r="AW88" s="25">
        <f>Z88-AH88</f>
        <v>-15283.225098000001</v>
      </c>
      <c r="AX88" s="34">
        <f>AA88-AI88</f>
        <v>-57990.424251000004</v>
      </c>
    </row>
    <row r="89" spans="1:50">
      <c r="A89" s="20">
        <v>87</v>
      </c>
      <c r="B89" s="27" t="s">
        <v>101</v>
      </c>
      <c r="C89" s="28">
        <v>256134</v>
      </c>
      <c r="D89" s="29">
        <v>257266</v>
      </c>
      <c r="E89" s="24">
        <v>6.2474999999999996</v>
      </c>
      <c r="F89" s="24">
        <v>43.823700000000002</v>
      </c>
      <c r="G89" s="24">
        <f>E89+F89</f>
        <v>50.071200000000005</v>
      </c>
      <c r="H89" s="24">
        <v>44.095399999999998</v>
      </c>
      <c r="I89" s="24">
        <v>4.3051000000000004</v>
      </c>
      <c r="J89" s="24">
        <v>1.528</v>
      </c>
      <c r="K89" s="24">
        <f>I89+J89</f>
        <v>5.8331</v>
      </c>
      <c r="L89" s="24">
        <v>0</v>
      </c>
      <c r="M89" s="24">
        <v>7.7446000000000002</v>
      </c>
      <c r="N89" s="24">
        <v>50.075099999999999</v>
      </c>
      <c r="O89" s="24">
        <f>M89+N89</f>
        <v>57.819699999999997</v>
      </c>
      <c r="P89" s="24">
        <v>37.843299999999999</v>
      </c>
      <c r="Q89" s="24">
        <v>3.9921000000000002</v>
      </c>
      <c r="R89" s="24">
        <v>0.34470000000000001</v>
      </c>
      <c r="S89" s="31">
        <f>Q89+R89</f>
        <v>4.3368000000000002</v>
      </c>
      <c r="T89" s="24">
        <v>0</v>
      </c>
      <c r="U89" s="25">
        <f>$C89*E89*1%</f>
        <v>16001.971649999998</v>
      </c>
      <c r="V89" s="25">
        <f>$C89*F89*1%</f>
        <v>112247.395758</v>
      </c>
      <c r="W89" s="25">
        <f>$C89*G89*1%</f>
        <v>128249.36740800001</v>
      </c>
      <c r="X89" s="25">
        <f>$C89*H89*1%</f>
        <v>112943.31183599999</v>
      </c>
      <c r="Y89" s="25">
        <f>$C89*I89*1%</f>
        <v>11026.824834000001</v>
      </c>
      <c r="Z89" s="25">
        <f>$C89*J89*1%</f>
        <v>3913.7275199999999</v>
      </c>
      <c r="AA89" s="25">
        <f>$C89*K89*1%</f>
        <v>14940.552353999999</v>
      </c>
      <c r="AB89" s="25">
        <f>$C89*L89*1%</f>
        <v>0</v>
      </c>
      <c r="AC89" s="25">
        <f>$D89*M89*1%</f>
        <v>19924.222635999999</v>
      </c>
      <c r="AD89" s="25">
        <f>$D89*N89*1%</f>
        <v>128826.206766</v>
      </c>
      <c r="AE89" s="25">
        <f>$D89*O89*1%</f>
        <v>148750.42940200001</v>
      </c>
      <c r="AF89" s="25">
        <f>$D89*P89*1%</f>
        <v>97357.944178000005</v>
      </c>
      <c r="AG89" s="25">
        <f>$D89*Q89*1%</f>
        <v>10270.315986</v>
      </c>
      <c r="AH89" s="25">
        <f>$D89*R89*1%</f>
        <v>886.79590200000007</v>
      </c>
      <c r="AI89" s="25">
        <f>$D89*S89*1%</f>
        <v>11157.111888000001</v>
      </c>
      <c r="AJ89" s="25">
        <f>$D89*T89*1%</f>
        <v>0</v>
      </c>
      <c r="AK89" s="26">
        <f>U89/AC89-1</f>
        <v>-0.1968584199070883</v>
      </c>
      <c r="AL89" s="26">
        <f>V89/AD89-1</f>
        <v>-0.1286912921228347</v>
      </c>
      <c r="AM89" s="35">
        <f>W89/AE89-1</f>
        <v>-0.13782186765051685</v>
      </c>
      <c r="AN89" s="26">
        <f>X89/AF89-1</f>
        <v>0.16008316311101622</v>
      </c>
      <c r="AO89" s="26">
        <f>Y89/AG89-1</f>
        <v>7.3659744162812402E-2</v>
      </c>
      <c r="AP89" s="26">
        <f>Z89/AH89-1</f>
        <v>3.4133351441671405</v>
      </c>
      <c r="AQ89" s="33">
        <f>AA89/AI89-1</f>
        <v>0.33910572054666455</v>
      </c>
      <c r="AR89" s="25">
        <f>U89-AC89</f>
        <v>-3922.2509860000009</v>
      </c>
      <c r="AS89" s="25">
        <f>V89-AD89</f>
        <v>-16578.811008000004</v>
      </c>
      <c r="AT89" s="25">
        <f>W89-AE89</f>
        <v>-20501.061994000003</v>
      </c>
      <c r="AU89" s="25">
        <f>X89-AF89</f>
        <v>15585.367657999988</v>
      </c>
      <c r="AV89" s="25">
        <f>Y89-AG89</f>
        <v>756.50884800000131</v>
      </c>
      <c r="AW89" s="25">
        <f>Z89-AH89</f>
        <v>3026.9316179999996</v>
      </c>
      <c r="AX89" s="25">
        <f>AA89-AI89</f>
        <v>3783.4404659999982</v>
      </c>
    </row>
    <row r="90" spans="1:50">
      <c r="A90" s="20">
        <v>88</v>
      </c>
      <c r="B90" s="27" t="s">
        <v>102</v>
      </c>
      <c r="C90" s="28">
        <v>1559729</v>
      </c>
      <c r="D90" s="29">
        <v>1575893</v>
      </c>
      <c r="E90" s="24">
        <v>4.7854000000000001</v>
      </c>
      <c r="F90" s="24">
        <v>44.625999999999998</v>
      </c>
      <c r="G90" s="24">
        <f>E90+F90</f>
        <v>49.4114</v>
      </c>
      <c r="H90" s="24">
        <v>40.069899999999997</v>
      </c>
      <c r="I90" s="24">
        <v>9.0559999999999992</v>
      </c>
      <c r="J90" s="24">
        <v>1.1254999999999999</v>
      </c>
      <c r="K90" s="24">
        <f>I90+J90</f>
        <v>10.1815</v>
      </c>
      <c r="L90" s="24">
        <v>0.33689999999999998</v>
      </c>
      <c r="M90" s="24">
        <v>6.5484</v>
      </c>
      <c r="N90" s="24">
        <v>45.44</v>
      </c>
      <c r="O90" s="24">
        <f>M90+N90</f>
        <v>51.988399999999999</v>
      </c>
      <c r="P90" s="24">
        <v>36.481000000000002</v>
      </c>
      <c r="Q90" s="24">
        <v>9.4739000000000004</v>
      </c>
      <c r="R90" s="24">
        <v>1.9415</v>
      </c>
      <c r="S90" s="24">
        <f>Q90+R90</f>
        <v>11.4154</v>
      </c>
      <c r="T90" s="24">
        <v>0.1149</v>
      </c>
      <c r="U90" s="25">
        <f>$C90*E90*1%</f>
        <v>74639.27156600001</v>
      </c>
      <c r="V90" s="25">
        <f>$C90*F90*1%</f>
        <v>696044.66353999998</v>
      </c>
      <c r="W90" s="25">
        <f>$C90*G90*1%</f>
        <v>770683.93510600005</v>
      </c>
      <c r="X90" s="25">
        <f>$C90*H90*1%</f>
        <v>624981.85057100002</v>
      </c>
      <c r="Y90" s="25">
        <f>$C90*I90*1%</f>
        <v>141249.05823999998</v>
      </c>
      <c r="Z90" s="25">
        <f>$C90*J90*1%</f>
        <v>17554.749895000001</v>
      </c>
      <c r="AA90" s="25">
        <f>$C90*K90*1%</f>
        <v>158803.808135</v>
      </c>
      <c r="AB90" s="25">
        <f>$C90*L90*1%</f>
        <v>5254.7270010000002</v>
      </c>
      <c r="AC90" s="25">
        <f>$D90*M90*1%</f>
        <v>103195.777212</v>
      </c>
      <c r="AD90" s="25">
        <f>$D90*N90*1%</f>
        <v>716085.77919999999</v>
      </c>
      <c r="AE90" s="25">
        <f>$D90*O90*1%</f>
        <v>819281.55641199998</v>
      </c>
      <c r="AF90" s="25">
        <f>$D90*P90*1%</f>
        <v>574901.52532999997</v>
      </c>
      <c r="AG90" s="25">
        <f>$D90*Q90*1%</f>
        <v>149298.526927</v>
      </c>
      <c r="AH90" s="25">
        <f>$D90*R90*1%</f>
        <v>30595.962595000001</v>
      </c>
      <c r="AI90" s="25">
        <f>$D90*S90*1%</f>
        <v>179894.48952199999</v>
      </c>
      <c r="AJ90" s="25">
        <f>$D90*T90*1%</f>
        <v>1810.7010570000002</v>
      </c>
      <c r="AK90" s="26">
        <f>U90/AC90-1</f>
        <v>-0.27672164905871099</v>
      </c>
      <c r="AL90" s="26">
        <f>V90/AD90-1</f>
        <v>-2.7987032059747952E-2</v>
      </c>
      <c r="AM90" s="26">
        <f>W90/AE90-1</f>
        <v>-5.9317362786525551E-2</v>
      </c>
      <c r="AN90" s="26">
        <f>X90/AF90-1</f>
        <v>8.711113648942459E-2</v>
      </c>
      <c r="AO90" s="26">
        <f>Y90/AG90-1</f>
        <v>-5.3915258594184445E-2</v>
      </c>
      <c r="AP90" s="26">
        <f>Z90/AH90-1</f>
        <v>-0.42623966020049975</v>
      </c>
      <c r="AQ90" s="26">
        <f>AA90/AI90-1</f>
        <v>-0.1172391741572536</v>
      </c>
      <c r="AR90" s="25">
        <f>U90-AC90</f>
        <v>-28556.505645999991</v>
      </c>
      <c r="AS90" s="25">
        <f>V90-AD90</f>
        <v>-20041.11566000001</v>
      </c>
      <c r="AT90" s="25">
        <f>W90-AE90</f>
        <v>-48597.621305999928</v>
      </c>
      <c r="AU90" s="25">
        <f>X90-AF90</f>
        <v>50080.325241000042</v>
      </c>
      <c r="AV90" s="25">
        <f>Y90-AG90</f>
        <v>-8049.4686870000151</v>
      </c>
      <c r="AW90" s="25">
        <f>Z90-AH90</f>
        <v>-13041.2127</v>
      </c>
      <c r="AX90" s="25">
        <f>AA90-AI90</f>
        <v>-21090.68138699999</v>
      </c>
    </row>
    <row r="91" spans="1:50">
      <c r="A91" s="20">
        <v>89</v>
      </c>
      <c r="B91" s="27" t="s">
        <v>103</v>
      </c>
      <c r="C91" s="28">
        <v>1062079</v>
      </c>
      <c r="D91" s="29">
        <v>1076057</v>
      </c>
      <c r="E91" s="24">
        <v>7.9085000000000001</v>
      </c>
      <c r="F91" s="24">
        <v>37.387900000000002</v>
      </c>
      <c r="G91" s="24">
        <f>E91+F91</f>
        <v>45.296400000000006</v>
      </c>
      <c r="H91" s="24">
        <v>46.747</v>
      </c>
      <c r="I91" s="24">
        <v>7.5716000000000001</v>
      </c>
      <c r="J91" s="24">
        <v>0.38479999999999998</v>
      </c>
      <c r="K91" s="24">
        <f>I91+J91</f>
        <v>7.9564000000000004</v>
      </c>
      <c r="L91" s="24">
        <v>0</v>
      </c>
      <c r="M91" s="24">
        <v>6.125</v>
      </c>
      <c r="N91" s="24">
        <v>42.755000000000003</v>
      </c>
      <c r="O91" s="24">
        <f>M91+N91</f>
        <v>48.88</v>
      </c>
      <c r="P91" s="24">
        <v>43.139899999999997</v>
      </c>
      <c r="Q91" s="24">
        <v>6.641</v>
      </c>
      <c r="R91" s="24">
        <v>1.0395000000000001</v>
      </c>
      <c r="S91" s="24">
        <f>Q91+R91</f>
        <v>7.6805000000000003</v>
      </c>
      <c r="T91" s="24">
        <v>0.29930000000000001</v>
      </c>
      <c r="U91" s="25">
        <f>$C91*E91*1%</f>
        <v>83994.517715000009</v>
      </c>
      <c r="V91" s="25">
        <f>$C91*F91*1%</f>
        <v>397089.03444100003</v>
      </c>
      <c r="W91" s="25">
        <f>$C91*G91*1%</f>
        <v>481083.55215600005</v>
      </c>
      <c r="X91" s="25">
        <f>$C91*H91*1%</f>
        <v>496490.07012999995</v>
      </c>
      <c r="Y91" s="25">
        <f>$C91*I91*1%</f>
        <v>80416.373563999994</v>
      </c>
      <c r="Z91" s="25">
        <f>$C91*J91*1%</f>
        <v>4086.8799919999997</v>
      </c>
      <c r="AA91" s="25">
        <f>$C91*K91*1%</f>
        <v>84503.253556000011</v>
      </c>
      <c r="AB91" s="25">
        <f>$C91*L91*1%</f>
        <v>0</v>
      </c>
      <c r="AC91" s="25">
        <f>$D91*M91*1%</f>
        <v>65908.491250000006</v>
      </c>
      <c r="AD91" s="25">
        <f>$D91*N91*1%</f>
        <v>460068.17035000003</v>
      </c>
      <c r="AE91" s="25">
        <f>$D91*O91*1%</f>
        <v>525976.66159999999</v>
      </c>
      <c r="AF91" s="25">
        <f>$D91*P91*1%</f>
        <v>464209.91374299995</v>
      </c>
      <c r="AG91" s="25">
        <f>$D91*Q91*1%</f>
        <v>71460.945370000001</v>
      </c>
      <c r="AH91" s="25">
        <f>$D91*R91*1%</f>
        <v>11185.612515000001</v>
      </c>
      <c r="AI91" s="25">
        <f>$D91*S91*1%</f>
        <v>82646.557885000002</v>
      </c>
      <c r="AJ91" s="25">
        <f>$D91*T91*1%</f>
        <v>3220.6386010000001</v>
      </c>
      <c r="AK91" s="26">
        <f>U91/AC91-1</f>
        <v>0.2744111740685613</v>
      </c>
      <c r="AL91" s="26">
        <f>V91/AD91-1</f>
        <v>-0.13689087828242541</v>
      </c>
      <c r="AM91" s="26">
        <f>W91/AE91-1</f>
        <v>-8.5351903841963006E-2</v>
      </c>
      <c r="AN91" s="26">
        <f>X91/AF91-1</f>
        <v>6.9537843616306771E-2</v>
      </c>
      <c r="AO91" s="26">
        <f>Y91/AG91-1</f>
        <v>0.12531919564780303</v>
      </c>
      <c r="AP91" s="26">
        <f>Z91/AH91-1</f>
        <v>-0.63463064838698291</v>
      </c>
      <c r="AQ91" s="26">
        <f>AA91/AI91-1</f>
        <v>2.2465493040660478E-2</v>
      </c>
      <c r="AR91" s="25">
        <f>U91-AC91</f>
        <v>18086.026465000003</v>
      </c>
      <c r="AS91" s="25">
        <f>V91-AD91</f>
        <v>-62979.135909000004</v>
      </c>
      <c r="AT91" s="25">
        <f>W91-AE91</f>
        <v>-44893.109443999943</v>
      </c>
      <c r="AU91" s="25">
        <f>X91-AF91</f>
        <v>32280.156386999995</v>
      </c>
      <c r="AV91" s="25">
        <f>Y91-AG91</f>
        <v>8955.4281939999928</v>
      </c>
      <c r="AW91" s="25">
        <f>Z91-AH91</f>
        <v>-7098.7325230000006</v>
      </c>
      <c r="AX91" s="25">
        <f>AA91-AI91</f>
        <v>1856.6956710000086</v>
      </c>
    </row>
    <row r="92" spans="1:50">
      <c r="A92" s="20">
        <v>90</v>
      </c>
      <c r="B92" s="27" t="s">
        <v>104</v>
      </c>
      <c r="C92" s="28">
        <v>633319</v>
      </c>
      <c r="D92" s="29">
        <v>639428</v>
      </c>
      <c r="E92" s="24">
        <v>9.1499000000000006</v>
      </c>
      <c r="F92" s="24">
        <v>33.107100000000003</v>
      </c>
      <c r="G92" s="24">
        <f>E92+F92</f>
        <v>42.257000000000005</v>
      </c>
      <c r="H92" s="24">
        <v>45.928100000000001</v>
      </c>
      <c r="I92" s="24">
        <v>10.358599999999999</v>
      </c>
      <c r="J92" s="24">
        <v>1.4560999999999999</v>
      </c>
      <c r="K92" s="24">
        <f>I92+J92</f>
        <v>11.814699999999998</v>
      </c>
      <c r="L92" s="24">
        <v>0</v>
      </c>
      <c r="M92" s="24">
        <v>6.4640000000000004</v>
      </c>
      <c r="N92" s="24">
        <v>40.849499999999999</v>
      </c>
      <c r="O92" s="24">
        <f>M92+N92</f>
        <v>47.313499999999998</v>
      </c>
      <c r="P92" s="24">
        <v>40.209899999999998</v>
      </c>
      <c r="Q92" s="24">
        <v>10.5487</v>
      </c>
      <c r="R92" s="24">
        <v>1.9277</v>
      </c>
      <c r="S92" s="24">
        <f>Q92+R92</f>
        <v>12.4764</v>
      </c>
      <c r="T92" s="24">
        <v>0</v>
      </c>
      <c r="U92" s="25">
        <f>$C92*E92*1%</f>
        <v>57948.055181000003</v>
      </c>
      <c r="V92" s="25">
        <f>$C92*F92*1%</f>
        <v>209673.55464900003</v>
      </c>
      <c r="W92" s="25">
        <f>$C92*G92*1%</f>
        <v>267621.60983000003</v>
      </c>
      <c r="X92" s="25">
        <f>$C92*H92*1%</f>
        <v>290871.38363900001</v>
      </c>
      <c r="Y92" s="25">
        <f>$C92*I92*1%</f>
        <v>65602.981933999996</v>
      </c>
      <c r="Z92" s="25">
        <f>$C92*J92*1%</f>
        <v>9221.7579590000005</v>
      </c>
      <c r="AA92" s="25">
        <f>$C92*K92*1%</f>
        <v>74824.739892999991</v>
      </c>
      <c r="AB92" s="25">
        <f>$C92*L92*1%</f>
        <v>0</v>
      </c>
      <c r="AC92" s="25">
        <f>$D92*M92*1%</f>
        <v>41332.625920000006</v>
      </c>
      <c r="AD92" s="25">
        <f>$D92*N92*1%</f>
        <v>261203.14085999998</v>
      </c>
      <c r="AE92" s="25">
        <f>$D92*O92*1%</f>
        <v>302535.76678000001</v>
      </c>
      <c r="AF92" s="25">
        <f>$D92*P92*1%</f>
        <v>257113.35937200001</v>
      </c>
      <c r="AG92" s="25">
        <f>$D92*Q92*1%</f>
        <v>67451.341436000002</v>
      </c>
      <c r="AH92" s="25">
        <f>$D92*R92*1%</f>
        <v>12326.253556</v>
      </c>
      <c r="AI92" s="25">
        <f>$D92*S92*1%</f>
        <v>79777.594991999998</v>
      </c>
      <c r="AJ92" s="25">
        <f>$D92*T92*1%</f>
        <v>0</v>
      </c>
      <c r="AK92" s="26">
        <f>U92/AC92-1</f>
        <v>0.40199307184497401</v>
      </c>
      <c r="AL92" s="26">
        <f>V92/AD92-1</f>
        <v>-0.19727782001908944</v>
      </c>
      <c r="AM92" s="26">
        <f>W92/AE92-1</f>
        <v>-0.1154050554802305</v>
      </c>
      <c r="AN92" s="26">
        <f>X92/AF92-1</f>
        <v>0.13129626694409824</v>
      </c>
      <c r="AO92" s="26">
        <f>Y92/AG92-1</f>
        <v>-2.7402857565906102E-2</v>
      </c>
      <c r="AP92" s="26">
        <f>Z92/AH92-1</f>
        <v>-0.25186043617355547</v>
      </c>
      <c r="AQ92" s="26">
        <f>AA92/AI92-1</f>
        <v>-6.208328415386144E-2</v>
      </c>
      <c r="AR92" s="25">
        <f>U92-AC92</f>
        <v>16615.429260999997</v>
      </c>
      <c r="AS92" s="25">
        <f>V92-AD92</f>
        <v>-51529.586210999958</v>
      </c>
      <c r="AT92" s="25">
        <f>W92-AE92</f>
        <v>-34914.156949999975</v>
      </c>
      <c r="AU92" s="25">
        <f>X92-AF92</f>
        <v>33758.024267000001</v>
      </c>
      <c r="AV92" s="25">
        <f>Y92-AG92</f>
        <v>-1848.3595020000066</v>
      </c>
      <c r="AW92" s="25">
        <f>Z92-AH92</f>
        <v>-3104.4955969999992</v>
      </c>
      <c r="AX92" s="25">
        <f>AA92-AI92</f>
        <v>-4952.8550990000076</v>
      </c>
    </row>
    <row r="93" spans="1:50">
      <c r="A93" s="20">
        <v>91</v>
      </c>
      <c r="B93" s="27" t="s">
        <v>105</v>
      </c>
      <c r="C93" s="28">
        <v>114823</v>
      </c>
      <c r="D93" s="29">
        <v>115547</v>
      </c>
      <c r="E93" s="24">
        <v>3.71</v>
      </c>
      <c r="F93" s="24">
        <v>34.729900000000001</v>
      </c>
      <c r="G93" s="31">
        <f>E93+F93</f>
        <v>38.439900000000002</v>
      </c>
      <c r="H93" s="32">
        <v>54.688899999999997</v>
      </c>
      <c r="I93" s="24">
        <v>6.8710000000000004</v>
      </c>
      <c r="J93" s="24">
        <v>0</v>
      </c>
      <c r="K93" s="24">
        <f>I93+J93</f>
        <v>6.8710000000000004</v>
      </c>
      <c r="L93" s="24">
        <v>0</v>
      </c>
      <c r="M93" s="24">
        <v>8.8155000000000001</v>
      </c>
      <c r="N93" s="24">
        <v>43.772599999999997</v>
      </c>
      <c r="O93" s="24">
        <f>M93+N93</f>
        <v>52.588099999999997</v>
      </c>
      <c r="P93" s="24">
        <v>36.007899999999999</v>
      </c>
      <c r="Q93" s="24">
        <v>8.0307999999999993</v>
      </c>
      <c r="R93" s="24">
        <v>3.3729</v>
      </c>
      <c r="S93" s="24">
        <f>Q93+R93</f>
        <v>11.403699999999999</v>
      </c>
      <c r="T93" s="24">
        <v>0</v>
      </c>
      <c r="U93" s="25">
        <f>$C93*E93*1%</f>
        <v>4259.9333000000006</v>
      </c>
      <c r="V93" s="25">
        <f>$C93*F93*1%</f>
        <v>39877.913077000005</v>
      </c>
      <c r="W93" s="25">
        <f>$C93*G93*1%</f>
        <v>44137.846377000002</v>
      </c>
      <c r="X93" s="25">
        <f>$C93*H93*1%</f>
        <v>62795.435646999998</v>
      </c>
      <c r="Y93" s="25">
        <f>$C93*I93*1%</f>
        <v>7889.488330000001</v>
      </c>
      <c r="Z93" s="25">
        <f>$C93*J93*1%</f>
        <v>0</v>
      </c>
      <c r="AA93" s="25">
        <f>$C93*K93*1%</f>
        <v>7889.488330000001</v>
      </c>
      <c r="AB93" s="25">
        <f>$C93*L93*1%</f>
        <v>0</v>
      </c>
      <c r="AC93" s="25">
        <f>$D93*M93*1%</f>
        <v>10186.045785</v>
      </c>
      <c r="AD93" s="25">
        <f>$D93*N93*1%</f>
        <v>50577.926121999997</v>
      </c>
      <c r="AE93" s="25">
        <f>$D93*O93*1%</f>
        <v>60763.971906999992</v>
      </c>
      <c r="AF93" s="25">
        <f>$D93*P93*1%</f>
        <v>41606.048213000002</v>
      </c>
      <c r="AG93" s="25">
        <f>$D93*Q93*1%</f>
        <v>9279.3484759999992</v>
      </c>
      <c r="AH93" s="25">
        <f>$D93*R93*1%</f>
        <v>3897.2847629999997</v>
      </c>
      <c r="AI93" s="25">
        <f>$D93*S93*1%</f>
        <v>13176.633239000001</v>
      </c>
      <c r="AJ93" s="25">
        <f>$D93*T93*1%</f>
        <v>0</v>
      </c>
      <c r="AK93" s="26">
        <f>U93/AC93-1</f>
        <v>-0.58178734025786627</v>
      </c>
      <c r="AL93" s="26">
        <f>V93/AD93-1</f>
        <v>-0.21155499771165553</v>
      </c>
      <c r="AM93" s="35">
        <f>W93/AE93-1</f>
        <v>-0.27361814917968963</v>
      </c>
      <c r="AN93" s="26">
        <f>X93/AF93-1</f>
        <v>0.50928622986547611</v>
      </c>
      <c r="AO93" s="26">
        <f>Y93/AG93-1</f>
        <v>-0.14977992793294881</v>
      </c>
      <c r="AP93" s="26">
        <f>Z93/AH93-1</f>
        <v>-1</v>
      </c>
      <c r="AQ93" s="35">
        <f>AA93/AI93-1</f>
        <v>-0.40125158021027618</v>
      </c>
      <c r="AR93" s="25">
        <f>U93-AC93</f>
        <v>-5926.1124849999997</v>
      </c>
      <c r="AS93" s="25">
        <f>V93-AD93</f>
        <v>-10700.013044999992</v>
      </c>
      <c r="AT93" s="25">
        <f>W93-AE93</f>
        <v>-16626.12552999999</v>
      </c>
      <c r="AU93" s="25">
        <f>X93-AF93</f>
        <v>21189.387433999997</v>
      </c>
      <c r="AV93" s="25">
        <f>Y93-AG93</f>
        <v>-1389.8601459999982</v>
      </c>
      <c r="AW93" s="25">
        <f>Z93-AH93</f>
        <v>-3897.2847629999997</v>
      </c>
      <c r="AX93" s="25">
        <f>AA93-AI93</f>
        <v>-5287.1449089999996</v>
      </c>
    </row>
    <row r="94" spans="1:50">
      <c r="A94" s="20">
        <v>92</v>
      </c>
      <c r="B94" s="27" t="s">
        <v>106</v>
      </c>
      <c r="C94" s="28">
        <v>394668</v>
      </c>
      <c r="D94" s="29">
        <v>397159</v>
      </c>
      <c r="E94" s="24">
        <v>11.568300000000001</v>
      </c>
      <c r="F94" s="24">
        <v>39.299599999999998</v>
      </c>
      <c r="G94" s="24">
        <f>E94+F94</f>
        <v>50.867899999999999</v>
      </c>
      <c r="H94" s="24">
        <v>43.289099999999998</v>
      </c>
      <c r="I94" s="24">
        <v>4.9085999999999999</v>
      </c>
      <c r="J94" s="24">
        <v>0.93420000000000003</v>
      </c>
      <c r="K94" s="24">
        <f>I94+J94</f>
        <v>5.8427999999999995</v>
      </c>
      <c r="L94" s="24">
        <v>0</v>
      </c>
      <c r="M94" s="24">
        <v>12.2197</v>
      </c>
      <c r="N94" s="24">
        <v>43.281700000000001</v>
      </c>
      <c r="O94" s="24">
        <f>M94+N94</f>
        <v>55.501400000000004</v>
      </c>
      <c r="P94" s="24">
        <v>34.665900000000001</v>
      </c>
      <c r="Q94" s="24">
        <v>8.1651000000000007</v>
      </c>
      <c r="R94" s="24">
        <v>1.6674</v>
      </c>
      <c r="S94" s="24">
        <f>Q94+R94</f>
        <v>9.8325000000000014</v>
      </c>
      <c r="T94" s="24">
        <v>0</v>
      </c>
      <c r="U94" s="25">
        <f>$C94*E94*1%</f>
        <v>45656.378244000007</v>
      </c>
      <c r="V94" s="25">
        <f>$C94*F94*1%</f>
        <v>155102.945328</v>
      </c>
      <c r="W94" s="25">
        <f>$C94*G94*1%</f>
        <v>200759.32357200002</v>
      </c>
      <c r="X94" s="25">
        <f>$C94*H94*1%</f>
        <v>170848.22518799998</v>
      </c>
      <c r="Y94" s="25">
        <f>$C94*I94*1%</f>
        <v>19372.673447999998</v>
      </c>
      <c r="Z94" s="25">
        <f>$C94*J94*1%</f>
        <v>3686.988456</v>
      </c>
      <c r="AA94" s="25">
        <f>$C94*K94*1%</f>
        <v>23059.661903999997</v>
      </c>
      <c r="AB94" s="25">
        <f>$C94*L94*1%</f>
        <v>0</v>
      </c>
      <c r="AC94" s="25">
        <f>$D94*M94*1%</f>
        <v>48531.638322999999</v>
      </c>
      <c r="AD94" s="25">
        <f>$D94*N94*1%</f>
        <v>171897.166903</v>
      </c>
      <c r="AE94" s="25">
        <f>$D94*O94*1%</f>
        <v>220428.80522600003</v>
      </c>
      <c r="AF94" s="25">
        <f>$D94*P94*1%</f>
        <v>137678.74178100002</v>
      </c>
      <c r="AG94" s="25">
        <f>$D94*Q94*1%</f>
        <v>32428.429509000001</v>
      </c>
      <c r="AH94" s="25">
        <f>$D94*R94*1%</f>
        <v>6622.2291660000001</v>
      </c>
      <c r="AI94" s="25">
        <f>$D94*S94*1%</f>
        <v>39050.658675000006</v>
      </c>
      <c r="AJ94" s="25">
        <f>$D94*T94*1%</f>
        <v>0</v>
      </c>
      <c r="AK94" s="26">
        <f>U94/AC94-1</f>
        <v>-5.9245065247207074E-2</v>
      </c>
      <c r="AL94" s="26">
        <f>V94/AD94-1</f>
        <v>-9.7699234243207922E-2</v>
      </c>
      <c r="AM94" s="26">
        <f>W94/AE94-1</f>
        <v>-8.9232809812825442E-2</v>
      </c>
      <c r="AN94" s="26">
        <f>X94/AF94-1</f>
        <v>0.2409194257437457</v>
      </c>
      <c r="AO94" s="26">
        <f>Y94/AG94-1</f>
        <v>-0.40260216910524704</v>
      </c>
      <c r="AP94" s="26">
        <f>Z94/AH94-1</f>
        <v>-0.44324058204904471</v>
      </c>
      <c r="AQ94" s="35">
        <f>AA94/AI94-1</f>
        <v>-0.40949365039103292</v>
      </c>
      <c r="AR94" s="25">
        <f>U94-AC94</f>
        <v>-2875.2600789999924</v>
      </c>
      <c r="AS94" s="25">
        <f>V94-AD94</f>
        <v>-16794.221575000003</v>
      </c>
      <c r="AT94" s="25">
        <f>W94-AE94</f>
        <v>-19669.481654000003</v>
      </c>
      <c r="AU94" s="25">
        <f>X94-AF94</f>
        <v>33169.483406999963</v>
      </c>
      <c r="AV94" s="25">
        <f>Y94-AG94</f>
        <v>-13055.756061000004</v>
      </c>
      <c r="AW94" s="25">
        <f>Z94-AH94</f>
        <v>-2935.24071</v>
      </c>
      <c r="AX94" s="25">
        <f>AA94-AI94</f>
        <v>-15990.996771000009</v>
      </c>
    </row>
    <row r="95" spans="1:50">
      <c r="A95" s="20">
        <v>93</v>
      </c>
      <c r="B95" s="27" t="s">
        <v>107</v>
      </c>
      <c r="C95" s="28">
        <v>125948</v>
      </c>
      <c r="D95" s="29">
        <v>127235</v>
      </c>
      <c r="E95" s="24">
        <v>8.1113999999999997</v>
      </c>
      <c r="F95" s="24">
        <v>41.5336</v>
      </c>
      <c r="G95" s="24">
        <f>E95+F95</f>
        <v>49.644999999999996</v>
      </c>
      <c r="H95" s="24">
        <v>39.979799999999997</v>
      </c>
      <c r="I95" s="24">
        <v>9.3063000000000002</v>
      </c>
      <c r="J95" s="24">
        <v>1.0687</v>
      </c>
      <c r="K95" s="24">
        <f>I95+J95</f>
        <v>10.375</v>
      </c>
      <c r="L95" s="24">
        <v>0</v>
      </c>
      <c r="M95" s="24">
        <v>6.2241999999999997</v>
      </c>
      <c r="N95" s="24">
        <v>32.338000000000001</v>
      </c>
      <c r="O95" s="31">
        <f>M95+N95</f>
        <v>38.562200000000004</v>
      </c>
      <c r="P95" s="24">
        <v>52.246400000000001</v>
      </c>
      <c r="Q95" s="24">
        <v>9.1912000000000003</v>
      </c>
      <c r="R95" s="24">
        <v>0</v>
      </c>
      <c r="S95" s="24">
        <f>Q95+R95</f>
        <v>9.1912000000000003</v>
      </c>
      <c r="T95" s="24">
        <v>0</v>
      </c>
      <c r="U95" s="25">
        <f>$C95*E95*1%</f>
        <v>10216.146072</v>
      </c>
      <c r="V95" s="25">
        <f>$C95*F95*1%</f>
        <v>52310.738527999994</v>
      </c>
      <c r="W95" s="25">
        <f>$C95*G95*1%</f>
        <v>62526.884599999998</v>
      </c>
      <c r="X95" s="25">
        <f>$C95*H95*1%</f>
        <v>50353.758503999998</v>
      </c>
      <c r="Y95" s="25">
        <f>$C95*I95*1%</f>
        <v>11721.098723999999</v>
      </c>
      <c r="Z95" s="25">
        <f>$C95*J95*1%</f>
        <v>1346.0062760000001</v>
      </c>
      <c r="AA95" s="25">
        <f>$C95*K95*1%</f>
        <v>13067.105</v>
      </c>
      <c r="AB95" s="25">
        <f>$C95*L95*1%</f>
        <v>0</v>
      </c>
      <c r="AC95" s="25">
        <f>$D95*M95*1%</f>
        <v>7919.3608699999995</v>
      </c>
      <c r="AD95" s="25">
        <f>$D95*N95*1%</f>
        <v>41145.254300000001</v>
      </c>
      <c r="AE95" s="25">
        <f>$D95*O95*1%</f>
        <v>49064.615170000012</v>
      </c>
      <c r="AF95" s="25">
        <f>$D95*P95*1%</f>
        <v>66475.707039999994</v>
      </c>
      <c r="AG95" s="25">
        <f>$D95*Q95*1%</f>
        <v>11694.42332</v>
      </c>
      <c r="AH95" s="25">
        <f>$D95*R95*1%</f>
        <v>0</v>
      </c>
      <c r="AI95" s="25">
        <f>$D95*S95*1%</f>
        <v>11694.42332</v>
      </c>
      <c r="AJ95" s="25">
        <f>$D95*T95*1%</f>
        <v>0</v>
      </c>
      <c r="AK95" s="26">
        <f>U95/AC95-1</f>
        <v>0.2900215357909306</v>
      </c>
      <c r="AL95" s="26">
        <f>V95/AD95-1</f>
        <v>0.27136748618904494</v>
      </c>
      <c r="AM95" s="33">
        <f>W95/AE95-1</f>
        <v>0.27437837601203352</v>
      </c>
      <c r="AN95" s="26">
        <f>X95/AF95-1</f>
        <v>-0.24252391217590274</v>
      </c>
      <c r="AO95" s="26">
        <f>Y95/AG95-1</f>
        <v>2.2810362914071902E-3</v>
      </c>
      <c r="AP95" s="26" t="e">
        <f>Z95/AH95-1</f>
        <v>#DIV/0!</v>
      </c>
      <c r="AQ95" s="26">
        <f>AA95/AI95-1</f>
        <v>0.11737916803921533</v>
      </c>
      <c r="AR95" s="25">
        <f>U95-AC95</f>
        <v>2296.785202</v>
      </c>
      <c r="AS95" s="25">
        <f>V95-AD95</f>
        <v>11165.484227999994</v>
      </c>
      <c r="AT95" s="25">
        <f>W95-AE95</f>
        <v>13462.269429999986</v>
      </c>
      <c r="AU95" s="25">
        <f>X95-AF95</f>
        <v>-16121.948535999996</v>
      </c>
      <c r="AV95" s="25">
        <f>Y95-AG95</f>
        <v>26.675403999999617</v>
      </c>
      <c r="AW95" s="25">
        <f>Z95-AH95</f>
        <v>1346.0062760000001</v>
      </c>
      <c r="AX95" s="25">
        <f>AA95-AI95</f>
        <v>1372.6816799999997</v>
      </c>
    </row>
    <row r="96" spans="1:50">
      <c r="A96" s="20">
        <v>94</v>
      </c>
      <c r="B96" s="27" t="s">
        <v>108</v>
      </c>
      <c r="C96" s="28">
        <v>39297</v>
      </c>
      <c r="D96" s="29">
        <v>39802</v>
      </c>
      <c r="E96" s="24">
        <v>3.8388</v>
      </c>
      <c r="F96" s="24">
        <v>69.502600000000001</v>
      </c>
      <c r="G96" s="32">
        <f>E96+F96</f>
        <v>73.341400000000007</v>
      </c>
      <c r="H96" s="31">
        <v>25.3888</v>
      </c>
      <c r="I96" s="24">
        <v>0.98619999999999997</v>
      </c>
      <c r="J96" s="24">
        <v>0.28349999999999997</v>
      </c>
      <c r="K96" s="31">
        <f>I96+J96</f>
        <v>1.2696999999999998</v>
      </c>
      <c r="L96" s="24">
        <v>0</v>
      </c>
      <c r="M96" s="24">
        <v>3.2593999999999999</v>
      </c>
      <c r="N96" s="24">
        <v>72.351500000000001</v>
      </c>
      <c r="O96" s="32">
        <f>M96+N96</f>
        <v>75.610900000000001</v>
      </c>
      <c r="P96" s="24">
        <v>23.6966</v>
      </c>
      <c r="Q96" s="24">
        <v>0.32550000000000001</v>
      </c>
      <c r="R96" s="24">
        <v>0.36680000000000001</v>
      </c>
      <c r="S96" s="31">
        <f>Q96+R96</f>
        <v>0.69230000000000003</v>
      </c>
      <c r="T96" s="24">
        <v>0</v>
      </c>
      <c r="U96" s="25">
        <f>$C96*E96*1%</f>
        <v>1508.533236</v>
      </c>
      <c r="V96" s="25">
        <f>$C96*F96*1%</f>
        <v>27312.436721999999</v>
      </c>
      <c r="W96" s="25">
        <f>$C96*G96*1%</f>
        <v>28820.969958000001</v>
      </c>
      <c r="X96" s="25">
        <f>$C96*H96*1%</f>
        <v>9977.036736</v>
      </c>
      <c r="Y96" s="25">
        <f>$C96*I96*1%</f>
        <v>387.54701399999999</v>
      </c>
      <c r="Z96" s="25">
        <f>$C96*J96*1%</f>
        <v>111.40699499999999</v>
      </c>
      <c r="AA96" s="25">
        <f>$C96*K96*1%</f>
        <v>498.95400899999993</v>
      </c>
      <c r="AB96" s="25">
        <f>$C96*L96*1%</f>
        <v>0</v>
      </c>
      <c r="AC96" s="25">
        <f>$D96*M96*1%</f>
        <v>1297.306388</v>
      </c>
      <c r="AD96" s="25">
        <f>$D96*N96*1%</f>
        <v>28797.34403</v>
      </c>
      <c r="AE96" s="25">
        <f>$D96*O96*1%</f>
        <v>30094.650418000005</v>
      </c>
      <c r="AF96" s="25">
        <f>$D96*P96*1%</f>
        <v>9431.7207319999998</v>
      </c>
      <c r="AG96" s="25">
        <f>$D96*Q96*1%</f>
        <v>129.55551000000003</v>
      </c>
      <c r="AH96" s="25">
        <f>$D96*R96*1%</f>
        <v>145.99373600000001</v>
      </c>
      <c r="AI96" s="25">
        <f>$D96*S96*1%</f>
        <v>275.54924600000004</v>
      </c>
      <c r="AJ96" s="25">
        <f>$D96*T96*1%</f>
        <v>0</v>
      </c>
      <c r="AK96" s="26">
        <f>U96/AC96-1</f>
        <v>0.16281955438887419</v>
      </c>
      <c r="AL96" s="26">
        <f>V96/AD96-1</f>
        <v>-5.1564036824127912E-2</v>
      </c>
      <c r="AM96" s="26">
        <f>W96/AE96-1</f>
        <v>-4.2322487296220568E-2</v>
      </c>
      <c r="AN96" s="26">
        <f>X96/AF96-1</f>
        <v>5.7817233938007639E-2</v>
      </c>
      <c r="AO96" s="26">
        <f>Y96/AG96-1</f>
        <v>1.9913587928448577</v>
      </c>
      <c r="AP96" s="26">
        <f>Z96/AH96-1</f>
        <v>-0.23690565052736245</v>
      </c>
      <c r="AQ96" s="33">
        <f>AA96/AI96-1</f>
        <v>0.81076165601266004</v>
      </c>
      <c r="AR96" s="25">
        <f>U96-AC96</f>
        <v>211.22684800000002</v>
      </c>
      <c r="AS96" s="25">
        <f>V96-AD96</f>
        <v>-1484.9073080000016</v>
      </c>
      <c r="AT96" s="25">
        <f>W96-AE96</f>
        <v>-1273.6804600000032</v>
      </c>
      <c r="AU96" s="25">
        <f>X96-AF96</f>
        <v>545.31600400000025</v>
      </c>
      <c r="AV96" s="25">
        <f>Y96-AG96</f>
        <v>257.99150399999996</v>
      </c>
      <c r="AW96" s="25">
        <f>Z96-AH96</f>
        <v>-34.586741000000018</v>
      </c>
      <c r="AX96" s="25">
        <f>AA96-AI96</f>
        <v>223.40476299999989</v>
      </c>
    </row>
    <row r="97" spans="3:37">
      <c r="C97" s="39"/>
    </row>
    <row r="106" spans="3:37">
      <c r="AK106" s="44"/>
    </row>
  </sheetData>
  <autoFilter ref="A2:AX96">
    <sortState ref="A4:AX96">
      <sortCondition ref="A2:A96"/>
    </sortState>
  </autoFilter>
  <mergeCells count="10">
    <mergeCell ref="U1:AB1"/>
    <mergeCell ref="AC1:AJ1"/>
    <mergeCell ref="AK1:AQ1"/>
    <mergeCell ref="AR1:AX1"/>
    <mergeCell ref="A1:A2"/>
    <mergeCell ref="B1:B2"/>
    <mergeCell ref="C1:C2"/>
    <mergeCell ref="D1:D2"/>
    <mergeCell ref="E1:L1"/>
    <mergeCell ref="M1:T1"/>
  </mergeCells>
  <pageMargins left="0.7" right="0.7" top="0.75" bottom="0.75" header="0.3" footer="0.3"/>
  <pageSetup paperSize="9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iashunskii</cp:lastModifiedBy>
  <dcterms:created xsi:type="dcterms:W3CDTF">2022-03-17T12:25:40Z</dcterms:created>
  <dcterms:modified xsi:type="dcterms:W3CDTF">2022-03-17T19:27:02Z</dcterms:modified>
</cp:coreProperties>
</file>